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8_{DE9A1898-AE35-4D2E-828C-74ADE31943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otal de asignaciones 7º 5189" sheetId="103" r:id="rId1"/>
    <sheet name="Hoja1" sheetId="104" r:id="rId2"/>
  </sheets>
  <definedNames>
    <definedName name="_xlnm._FilterDatabase" localSheetId="0" hidden="1">'total de asignaciones 7º 5189'!$A$12:$AA$98</definedName>
    <definedName name="_xlnm.Print_Area" localSheetId="0">'total de asignaciones 7º 5189'!$A$1:$U$89</definedName>
    <definedName name="_xlnm.Print_Titles" localSheetId="0">'total de asignaciones 7º 5189'!$1:$12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8" i="103" l="1"/>
  <c r="S71" i="103"/>
  <c r="S63" i="103"/>
  <c r="S51" i="103" l="1"/>
  <c r="S50" i="103"/>
  <c r="S49" i="103"/>
  <c r="S48" i="103"/>
  <c r="S47" i="103"/>
  <c r="S53" i="103"/>
  <c r="S37" i="103"/>
  <c r="S54" i="103"/>
  <c r="S85" i="103"/>
  <c r="S29" i="103"/>
  <c r="S31" i="103"/>
  <c r="S28" i="103"/>
  <c r="S21" i="103"/>
  <c r="S19" i="103"/>
  <c r="S18" i="103"/>
  <c r="S16" i="103"/>
  <c r="S32" i="103" l="1"/>
  <c r="S57" i="103" l="1"/>
  <c r="S35" i="103" l="1"/>
  <c r="S45" i="103" l="1"/>
  <c r="S36" i="103"/>
  <c r="S33" i="103"/>
  <c r="S15" i="103"/>
  <c r="S59" i="103"/>
  <c r="S14" i="103" l="1"/>
  <c r="S17" i="103"/>
  <c r="S20" i="103"/>
  <c r="S23" i="103"/>
  <c r="S24" i="103"/>
  <c r="U24" i="103" s="1"/>
  <c r="S25" i="103"/>
  <c r="S26" i="103"/>
  <c r="U26" i="103" s="1"/>
  <c r="S27" i="103"/>
  <c r="U27" i="103" s="1"/>
  <c r="S30" i="103"/>
  <c r="U33" i="103"/>
  <c r="S34" i="103"/>
  <c r="U35" i="103"/>
  <c r="S39" i="103"/>
  <c r="S41" i="103"/>
  <c r="T41" i="103" s="1"/>
  <c r="S44" i="103"/>
  <c r="U44" i="103" s="1"/>
  <c r="U47" i="103"/>
  <c r="U49" i="103"/>
  <c r="U51" i="103"/>
  <c r="S52" i="103"/>
  <c r="S55" i="103"/>
  <c r="U55" i="103" s="1"/>
  <c r="S56" i="103"/>
  <c r="S58" i="103"/>
  <c r="S61" i="103"/>
  <c r="S62" i="103"/>
  <c r="S64" i="103"/>
  <c r="S65" i="103"/>
  <c r="S66" i="103"/>
  <c r="S67" i="103"/>
  <c r="S69" i="103"/>
  <c r="S70" i="103"/>
  <c r="S72" i="103"/>
  <c r="S73" i="103"/>
  <c r="S75" i="103"/>
  <c r="S76" i="103"/>
  <c r="S78" i="103"/>
  <c r="S79" i="103"/>
  <c r="S81" i="103"/>
  <c r="U86" i="103"/>
  <c r="S13" i="103"/>
  <c r="H87" i="103"/>
  <c r="I87" i="103"/>
  <c r="J87" i="103"/>
  <c r="K87" i="103"/>
  <c r="L87" i="103"/>
  <c r="M87" i="103"/>
  <c r="N87" i="103"/>
  <c r="O87" i="103"/>
  <c r="P87" i="103"/>
  <c r="Q87" i="103"/>
  <c r="R87" i="103"/>
  <c r="G87" i="103"/>
  <c r="U23" i="103" l="1"/>
  <c r="U32" i="103"/>
  <c r="U73" i="103"/>
  <c r="U67" i="103"/>
  <c r="U62" i="103"/>
  <c r="U56" i="103"/>
  <c r="U17" i="103"/>
  <c r="U25" i="103"/>
  <c r="U34" i="103"/>
  <c r="U45" i="103"/>
  <c r="U50" i="103"/>
  <c r="U79" i="103"/>
  <c r="U70" i="103"/>
  <c r="U20" i="103"/>
  <c r="U30" i="103"/>
  <c r="U59" i="103"/>
  <c r="U82" i="103"/>
  <c r="U39" i="103"/>
  <c r="U76" i="103"/>
  <c r="U65" i="103"/>
  <c r="U41" i="103"/>
  <c r="U48" i="103"/>
  <c r="U13" i="103"/>
  <c r="U87" i="103" l="1"/>
  <c r="S87" i="103" l="1"/>
  <c r="T87" i="103"/>
</calcChain>
</file>

<file path=xl/sharedStrings.xml><?xml version="1.0" encoding="utf-8"?>
<sst xmlns="http://schemas.openxmlformats.org/spreadsheetml/2006/main" count="132" uniqueCount="66">
  <si>
    <t>ORDEN N°</t>
  </si>
  <si>
    <t>LÍNEA</t>
  </si>
  <si>
    <t>C.I.C. N°</t>
  </si>
  <si>
    <t>NOMBRES Y APELLIDOS</t>
  </si>
  <si>
    <t>CONCEPTO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</si>
  <si>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</si>
  <si>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</si>
  <si>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</si>
  <si>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</si>
  <si>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</si>
  <si>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</si>
  <si>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</si>
  <si>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</si>
  <si>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</si>
  <si>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</si>
  <si>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</si>
  <si>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</si>
  <si>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</si>
  <si>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</si>
  <si>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MONTO TOTAL</t>
  </si>
  <si>
    <t>Sueldos</t>
  </si>
  <si>
    <t>Gasto de Representación</t>
  </si>
  <si>
    <t>Bonif. por Responsabilidad en el Cargo</t>
  </si>
  <si>
    <t>Viáticos</t>
  </si>
  <si>
    <t>Remuneración Extraordinaria</t>
  </si>
  <si>
    <t>Dietas</t>
  </si>
  <si>
    <t>Juan Francisco Recalde</t>
  </si>
  <si>
    <t>Rafael Dure Ortega</t>
  </si>
  <si>
    <t>Luiz Enrrique Orrego</t>
  </si>
  <si>
    <t>Lucio Gonzalez Mendoza</t>
  </si>
  <si>
    <t>Augusto Franco</t>
  </si>
  <si>
    <t>Martha Dominguez De Britez</t>
  </si>
  <si>
    <t>Alcides Silguero Ojeda</t>
  </si>
  <si>
    <t>Amelia Benitez Gimenez</t>
  </si>
  <si>
    <t>Silvestre Careaga Rolon</t>
  </si>
  <si>
    <t>Armindo Armoa</t>
  </si>
  <si>
    <t>Arnaldo Chaparro</t>
  </si>
  <si>
    <t>Edgar Fredy Gaona</t>
  </si>
  <si>
    <t>Panfilo Solalinde</t>
  </si>
  <si>
    <t>Lilian Noelia Caballero</t>
  </si>
  <si>
    <t>Jornales Varios</t>
  </si>
  <si>
    <t>Ilde Mongues Galeano</t>
  </si>
  <si>
    <t>Miguela Maldonado Torrez</t>
  </si>
  <si>
    <t>Larissa Carbajal</t>
  </si>
  <si>
    <t>Gloria Elizabeth Ayala</t>
  </si>
  <si>
    <t>Inocencio Davalos</t>
  </si>
  <si>
    <t>Francisco Capdevila</t>
  </si>
  <si>
    <t>Oscar Fredy Ayala</t>
  </si>
  <si>
    <t>Municipalidad de Yrybucua - Dpto. de San Pedro - Cumplimiento art. 7 Ley 5189/14</t>
  </si>
  <si>
    <t>TOTALES</t>
  </si>
  <si>
    <t>Honorarios Profesionales</t>
  </si>
  <si>
    <t>RESUMEN ANUAL DE ASIGNACIONES</t>
  </si>
  <si>
    <t>5,320,070</t>
  </si>
  <si>
    <t>Bernardo Torrez</t>
  </si>
  <si>
    <t>Eusebio Gimenez</t>
  </si>
  <si>
    <t>Nunila Portillo Segovia</t>
  </si>
  <si>
    <t>Maria Cristrina Hermosilla</t>
  </si>
  <si>
    <t>Wilian Orzuza Rodriguez</t>
  </si>
  <si>
    <t>Raul Pereira Caceres</t>
  </si>
  <si>
    <t>Carlos Vera Ramirez</t>
  </si>
  <si>
    <t>Valerio Leiva Baez</t>
  </si>
  <si>
    <t>Juan Jose Avalos</t>
  </si>
  <si>
    <t>Raul Cardozo Martinez</t>
  </si>
  <si>
    <t xml:space="preserve">  </t>
  </si>
  <si>
    <t>CORRESPONDIENTE AL EJERCICIO FISCAL 2020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</si>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</sst>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color theme="5" tint="0.3999755851924192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1" fontId="0" fillId="0" borderId="0" xfId="0" applyNumberFormat="1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6" fontId="5" fillId="0" borderId="1" xfId="2" applyNumberFormat="1" applyFont="1" applyFill="1" applyBorder="1" applyAlignment="1"/>
    <xf numFmtId="166" fontId="4" fillId="0" borderId="1" xfId="2" applyNumberFormat="1" applyFont="1" applyFill="1" applyBorder="1" applyAlignment="1">
      <alignment horizontal="right"/>
    </xf>
    <xf numFmtId="166" fontId="4" fillId="0" borderId="1" xfId="2" applyNumberFormat="1" applyFont="1" applyFill="1" applyBorder="1" applyAlignment="1"/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right"/>
    </xf>
    <xf numFmtId="166" fontId="4" fillId="0" borderId="1" xfId="2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right"/>
    </xf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/>
    <xf numFmtId="3" fontId="7" fillId="0" borderId="1" xfId="0" applyNumberFormat="1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1" fontId="7" fillId="0" borderId="0" xfId="0" applyNumberFormat="1" applyFont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164" fontId="5" fillId="0" borderId="1" xfId="3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4" fillId="0" borderId="1" xfId="2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Millares" xfId="2" builtinId="3"/>
    <cellStyle name="Millares [0]" xfId="3" builtinId="6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165100</xdr:rowOff>
    </xdr:from>
    <xdr:to>
      <xdr:col>7</xdr:col>
      <xdr:colOff>228600</xdr:colOff>
      <xdr:row>9</xdr:row>
      <xdr:rowOff>199723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47DB54B4-6905-40D5-9BE1-38A05D133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400" y="711200"/>
          <a:ext cx="7924800" cy="146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A103"/>
  <sheetViews>
    <sheetView tabSelected="1" topLeftCell="A23" zoomScale="75" zoomScaleNormal="75" zoomScaleSheetLayoutView="70" workbookViewId="0">
      <selection activeCell="A85" sqref="A85"/>
    </sheetView>
  </sheetViews>
  <sheetFormatPr baseColWidth="10" defaultColWidth="9.140625" defaultRowHeight="12.75" x14ac:dyDescent="0.2"/>
  <cols>
    <col min="1" max="1" width="9.5703125" style="5" customWidth="1"/>
    <col min="2" max="2" width="9.7109375" customWidth="1"/>
    <col min="3" max="3" width="13.42578125" style="4" customWidth="1"/>
    <col min="4" max="4" width="33.7109375" style="1" bestFit="1" customWidth="1"/>
    <col min="5" max="5" width="16.85546875" style="1" bestFit="1" customWidth="1"/>
    <col min="6" max="6" width="44.85546875" style="1" bestFit="1" customWidth="1"/>
    <col min="7" max="7" width="19.85546875" style="3" bestFit="1" customWidth="1"/>
    <col min="8" max="10" width="19.85546875" style="2" bestFit="1" customWidth="1"/>
    <col min="11" max="11" width="20.42578125" style="2" bestFit="1" customWidth="1"/>
    <col min="12" max="12" width="19.85546875" style="2" bestFit="1" customWidth="1"/>
    <col min="13" max="14" width="20.42578125" style="2" bestFit="1" customWidth="1"/>
    <col min="15" max="16" width="20.42578125" bestFit="1" customWidth="1"/>
    <col min="17" max="17" width="19.85546875" bestFit="1" customWidth="1"/>
    <col min="18" max="19" width="20.42578125" bestFit="1" customWidth="1"/>
    <col min="20" max="20" width="18" customWidth="1"/>
    <col min="21" max="21" width="24.5703125" customWidth="1"/>
    <col min="22" max="24" width="11.42578125" customWidth="1"/>
    <col min="25" max="25" width="14.85546875" bestFit="1" customWidth="1"/>
    <col min="26" max="26" width="14.140625" bestFit="1" customWidth="1"/>
    <col min="27" max="256" width="11.42578125" customWidth="1"/>
  </cols>
  <sheetData>
    <row r="1" spans="1:27" ht="13.5" customHeight="1" x14ac:dyDescent="0.2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7" ht="28.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7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7" ht="15.7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7" ht="15.7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7" ht="15.7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7" ht="15.7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7" ht="15.75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7" ht="15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7" ht="20.25" x14ac:dyDescent="0.3">
      <c r="A10" s="48" t="s">
        <v>51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7" ht="30.75" customHeight="1" x14ac:dyDescent="0.3">
      <c r="A11" s="50" t="s">
        <v>64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7" s="24" customFormat="1" ht="44.25" customHeight="1" x14ac:dyDescent="0.2">
      <c r="A12" s="21" t="s">
        <v>0</v>
      </c>
      <c r="B12" s="21" t="s">
        <v>1</v>
      </c>
      <c r="C12" s="22" t="s">
        <v>2</v>
      </c>
      <c r="D12" s="21" t="s">
        <v>3</v>
      </c>
      <c r="E12" s="21" t="s">
        <v>4</v>
      </c>
      <c r="F12" s="21" t="s">
        <v>5</v>
      </c>
      <c r="G12" s="23" t="s">
        <v>6</v>
      </c>
      <c r="H12" s="23" t="s">
        <v>7</v>
      </c>
      <c r="I12" s="23" t="s">
        <v>8</v>
      </c>
      <c r="J12" s="23" t="s">
        <v>9</v>
      </c>
      <c r="K12" s="23" t="s">
        <v>10</v>
      </c>
      <c r="L12" s="23" t="s">
        <v>11</v>
      </c>
      <c r="M12" s="23" t="s">
        <v>12</v>
      </c>
      <c r="N12" s="23" t="s">
        <v>13</v>
      </c>
      <c r="O12" s="23" t="s">
        <v>14</v>
      </c>
      <c r="P12" s="23" t="s">
        <v>15</v>
      </c>
      <c r="Q12" s="23" t="s">
        <v>16</v>
      </c>
      <c r="R12" s="23" t="s">
        <v>17</v>
      </c>
      <c r="S12" s="21" t="s">
        <v>18</v>
      </c>
      <c r="T12" s="21" t="s">
        <v>65</v>
      </c>
      <c r="U12" s="21" t="s">
        <v>19</v>
      </c>
    </row>
    <row r="13" spans="1:27" s="26" customFormat="1" ht="21.95" customHeight="1" x14ac:dyDescent="0.25">
      <c r="A13" s="45">
        <v>1</v>
      </c>
      <c r="B13" s="46"/>
      <c r="C13" s="40">
        <v>1773847</v>
      </c>
      <c r="D13" s="47" t="s">
        <v>26</v>
      </c>
      <c r="E13" s="6">
        <v>111</v>
      </c>
      <c r="F13" s="7" t="s">
        <v>20</v>
      </c>
      <c r="G13" s="25">
        <v>3600000</v>
      </c>
      <c r="H13" s="25">
        <v>3600000</v>
      </c>
      <c r="I13" s="25">
        <v>3600000</v>
      </c>
      <c r="J13" s="25">
        <v>3600000</v>
      </c>
      <c r="K13" s="25">
        <v>3600000</v>
      </c>
      <c r="L13" s="25">
        <v>3600000</v>
      </c>
      <c r="M13" s="25">
        <v>3600000</v>
      </c>
      <c r="N13" s="25">
        <v>3600000</v>
      </c>
      <c r="O13" s="25">
        <v>3600000</v>
      </c>
      <c r="P13" s="25">
        <v>3600000</v>
      </c>
      <c r="Q13" s="25">
        <v>3600000</v>
      </c>
      <c r="R13" s="25">
        <v>3600000</v>
      </c>
      <c r="S13" s="8">
        <f>SUM(G13:R13)</f>
        <v>43200000</v>
      </c>
      <c r="T13" s="25">
        <v>3600000</v>
      </c>
      <c r="U13" s="46">
        <f>S13+S14+S16+T13+T14+T16</f>
        <v>62200000</v>
      </c>
      <c r="W13" s="27"/>
      <c r="Y13" s="28"/>
    </row>
    <row r="14" spans="1:27" s="26" customFormat="1" ht="21.95" customHeight="1" x14ac:dyDescent="0.25">
      <c r="A14" s="45"/>
      <c r="B14" s="46"/>
      <c r="C14" s="40"/>
      <c r="D14" s="47"/>
      <c r="E14" s="6">
        <v>113</v>
      </c>
      <c r="F14" s="7" t="s">
        <v>21</v>
      </c>
      <c r="G14" s="25">
        <v>1080000</v>
      </c>
      <c r="H14" s="25">
        <v>1080000</v>
      </c>
      <c r="I14" s="25">
        <v>1080000</v>
      </c>
      <c r="J14" s="25">
        <v>1080000</v>
      </c>
      <c r="K14" s="25">
        <v>1080000</v>
      </c>
      <c r="L14" s="25">
        <v>1080000</v>
      </c>
      <c r="M14" s="25">
        <v>1080000</v>
      </c>
      <c r="N14" s="25">
        <v>1080000</v>
      </c>
      <c r="O14" s="25">
        <v>1080000</v>
      </c>
      <c r="P14" s="25">
        <v>1080000</v>
      </c>
      <c r="Q14" s="25">
        <v>1080000</v>
      </c>
      <c r="R14" s="25">
        <v>1080000</v>
      </c>
      <c r="S14" s="8">
        <f t="shared" ref="S14:S81" si="0">SUM(G14:R14)</f>
        <v>12960000</v>
      </c>
      <c r="T14" s="25">
        <v>1080000</v>
      </c>
      <c r="U14" s="46"/>
      <c r="W14" s="27"/>
      <c r="Y14" s="28"/>
      <c r="AA14" s="27"/>
    </row>
    <row r="15" spans="1:27" s="26" customFormat="1" ht="21.95" customHeight="1" x14ac:dyDescent="0.25">
      <c r="A15" s="45"/>
      <c r="B15" s="46"/>
      <c r="C15" s="40"/>
      <c r="D15" s="47"/>
      <c r="E15" s="6">
        <v>133</v>
      </c>
      <c r="F15" s="7" t="s">
        <v>22</v>
      </c>
      <c r="G15" s="25">
        <v>2880000</v>
      </c>
      <c r="H15" s="25">
        <v>2880000</v>
      </c>
      <c r="I15" s="25">
        <v>2880000</v>
      </c>
      <c r="J15" s="25">
        <v>2880000</v>
      </c>
      <c r="K15" s="25">
        <v>2880000</v>
      </c>
      <c r="L15" s="25">
        <v>2880000</v>
      </c>
      <c r="M15" s="25">
        <v>2880000</v>
      </c>
      <c r="N15" s="25">
        <v>2880000</v>
      </c>
      <c r="O15" s="25">
        <v>2880000</v>
      </c>
      <c r="P15" s="25">
        <v>2880000</v>
      </c>
      <c r="Q15" s="25">
        <v>2880000</v>
      </c>
      <c r="R15" s="25">
        <v>2880000</v>
      </c>
      <c r="S15" s="8">
        <f>SUM(G15:R15)</f>
        <v>34560000</v>
      </c>
      <c r="T15" s="25">
        <v>2880000</v>
      </c>
      <c r="U15" s="46"/>
      <c r="W15" s="27"/>
      <c r="Y15" s="28"/>
      <c r="AA15" s="27"/>
    </row>
    <row r="16" spans="1:27" s="26" customFormat="1" ht="21.95" customHeight="1" x14ac:dyDescent="0.25">
      <c r="A16" s="45"/>
      <c r="B16" s="46"/>
      <c r="C16" s="40"/>
      <c r="D16" s="47"/>
      <c r="E16" s="6">
        <v>232</v>
      </c>
      <c r="F16" s="7" t="s">
        <v>23</v>
      </c>
      <c r="G16" s="9"/>
      <c r="H16" s="9"/>
      <c r="I16" s="9">
        <v>400000</v>
      </c>
      <c r="J16" s="9"/>
      <c r="K16" s="25">
        <v>600000</v>
      </c>
      <c r="L16" s="9"/>
      <c r="M16" s="25"/>
      <c r="N16" s="25"/>
      <c r="O16" s="9">
        <v>360000</v>
      </c>
      <c r="P16" s="9"/>
      <c r="Q16" s="9">
        <v>400000</v>
      </c>
      <c r="R16" s="9"/>
      <c r="S16" s="8">
        <f>SUM(K16:R16)</f>
        <v>1360000</v>
      </c>
      <c r="T16" s="10"/>
      <c r="U16" s="46"/>
      <c r="W16" s="27"/>
      <c r="Y16" s="28"/>
    </row>
    <row r="17" spans="1:25" s="26" customFormat="1" ht="21.75" customHeight="1" x14ac:dyDescent="0.25">
      <c r="A17" s="45">
        <v>2</v>
      </c>
      <c r="B17" s="46"/>
      <c r="C17" s="40">
        <v>3738653</v>
      </c>
      <c r="D17" s="47" t="s">
        <v>27</v>
      </c>
      <c r="E17" s="6">
        <v>111</v>
      </c>
      <c r="F17" s="7" t="s">
        <v>20</v>
      </c>
      <c r="G17" s="29">
        <v>2640000</v>
      </c>
      <c r="H17" s="29">
        <v>2640000</v>
      </c>
      <c r="I17" s="29">
        <v>2640000</v>
      </c>
      <c r="J17" s="29">
        <v>2640000</v>
      </c>
      <c r="K17" s="29">
        <v>2640000</v>
      </c>
      <c r="L17" s="29">
        <v>2640000</v>
      </c>
      <c r="M17" s="29">
        <v>2640000</v>
      </c>
      <c r="N17" s="29">
        <v>2640000</v>
      </c>
      <c r="O17" s="29">
        <v>2640000</v>
      </c>
      <c r="P17" s="29">
        <v>2640000</v>
      </c>
      <c r="Q17" s="29">
        <v>2640000</v>
      </c>
      <c r="R17" s="29">
        <v>2640000</v>
      </c>
      <c r="S17" s="8">
        <f t="shared" si="0"/>
        <v>31680000</v>
      </c>
      <c r="T17" s="29">
        <v>2640000</v>
      </c>
      <c r="U17" s="46">
        <f>S17+S18+S19+T17+T18+T19</f>
        <v>37723000</v>
      </c>
      <c r="W17" s="27"/>
    </row>
    <row r="18" spans="1:25" s="26" customFormat="1" ht="21.95" customHeight="1" x14ac:dyDescent="0.25">
      <c r="A18" s="45"/>
      <c r="B18" s="46"/>
      <c r="C18" s="40"/>
      <c r="D18" s="47"/>
      <c r="E18" s="6">
        <v>123</v>
      </c>
      <c r="F18" s="7" t="s">
        <v>24</v>
      </c>
      <c r="G18" s="9"/>
      <c r="H18" s="25">
        <v>365000</v>
      </c>
      <c r="I18" s="9"/>
      <c r="J18" s="9"/>
      <c r="K18" s="9"/>
      <c r="L18" s="9"/>
      <c r="M18" s="25">
        <v>730000</v>
      </c>
      <c r="N18" s="9"/>
      <c r="O18" s="25">
        <v>528000</v>
      </c>
      <c r="P18" s="9"/>
      <c r="Q18" s="9"/>
      <c r="R18" s="9"/>
      <c r="S18" s="8">
        <f>SUM(G18:R18)</f>
        <v>1623000</v>
      </c>
      <c r="T18" s="10"/>
      <c r="U18" s="46"/>
      <c r="W18" s="27"/>
    </row>
    <row r="19" spans="1:25" s="26" customFormat="1" ht="21.95" customHeight="1" x14ac:dyDescent="0.25">
      <c r="A19" s="45"/>
      <c r="B19" s="46"/>
      <c r="C19" s="40"/>
      <c r="D19" s="47"/>
      <c r="E19" s="6">
        <v>132</v>
      </c>
      <c r="F19" s="7" t="s">
        <v>23</v>
      </c>
      <c r="G19" s="9"/>
      <c r="H19" s="9"/>
      <c r="I19" s="9">
        <v>800000</v>
      </c>
      <c r="J19" s="25">
        <v>600000</v>
      </c>
      <c r="K19" s="9">
        <v>120000</v>
      </c>
      <c r="L19" s="9"/>
      <c r="M19" s="25"/>
      <c r="N19" s="9"/>
      <c r="O19" s="25"/>
      <c r="P19" s="9">
        <v>260000</v>
      </c>
      <c r="Q19" s="9"/>
      <c r="R19" s="9"/>
      <c r="S19" s="8">
        <f>SUM(G19:R19)</f>
        <v>1780000</v>
      </c>
      <c r="T19" s="10"/>
      <c r="U19" s="46"/>
      <c r="W19" s="27"/>
    </row>
    <row r="20" spans="1:25" s="30" customFormat="1" ht="21.95" customHeight="1" x14ac:dyDescent="0.25">
      <c r="A20" s="45">
        <v>3</v>
      </c>
      <c r="B20" s="46"/>
      <c r="C20" s="40">
        <v>4884559</v>
      </c>
      <c r="D20" s="47" t="s">
        <v>28</v>
      </c>
      <c r="E20" s="6">
        <v>111</v>
      </c>
      <c r="F20" s="7" t="s">
        <v>20</v>
      </c>
      <c r="G20" s="29">
        <v>2640000</v>
      </c>
      <c r="H20" s="29">
        <v>2640000</v>
      </c>
      <c r="I20" s="29">
        <v>2640000</v>
      </c>
      <c r="J20" s="29">
        <v>2640000</v>
      </c>
      <c r="K20" s="29">
        <v>2640000</v>
      </c>
      <c r="L20" s="29">
        <v>2640000</v>
      </c>
      <c r="M20" s="29">
        <v>2640000</v>
      </c>
      <c r="N20" s="29">
        <v>2640000</v>
      </c>
      <c r="O20" s="29">
        <v>2640000</v>
      </c>
      <c r="P20" s="29">
        <v>2640000</v>
      </c>
      <c r="Q20" s="29">
        <v>2640000</v>
      </c>
      <c r="R20" s="29">
        <v>2640000</v>
      </c>
      <c r="S20" s="8">
        <f t="shared" si="0"/>
        <v>31680000</v>
      </c>
      <c r="T20" s="29">
        <v>2640000</v>
      </c>
      <c r="U20" s="46">
        <f>S20+S21+S22+T20+T21+T22</f>
        <v>35415000</v>
      </c>
      <c r="V20" s="26"/>
      <c r="W20" s="27"/>
      <c r="Y20" s="31"/>
    </row>
    <row r="21" spans="1:25" s="30" customFormat="1" ht="21.95" customHeight="1" x14ac:dyDescent="0.25">
      <c r="A21" s="45"/>
      <c r="B21" s="46"/>
      <c r="C21" s="40"/>
      <c r="D21" s="47"/>
      <c r="E21" s="6">
        <v>123</v>
      </c>
      <c r="F21" s="7" t="s">
        <v>24</v>
      </c>
      <c r="G21" s="9"/>
      <c r="H21" s="25">
        <v>365000</v>
      </c>
      <c r="I21" s="9"/>
      <c r="J21" s="9"/>
      <c r="K21" s="9"/>
      <c r="L21" s="9"/>
      <c r="M21" s="25">
        <v>730000</v>
      </c>
      <c r="N21" s="25"/>
      <c r="O21" s="25" t="s">
        <v>63</v>
      </c>
      <c r="P21" s="9"/>
      <c r="Q21" s="9"/>
      <c r="R21" s="9"/>
      <c r="S21" s="8">
        <f>SUM(G21:R21)</f>
        <v>1095000</v>
      </c>
      <c r="T21" s="10"/>
      <c r="U21" s="46"/>
      <c r="V21" s="26"/>
      <c r="W21" s="27"/>
      <c r="Y21" s="31"/>
    </row>
    <row r="22" spans="1:25" s="30" customFormat="1" ht="21.95" customHeight="1" x14ac:dyDescent="0.25">
      <c r="A22" s="45"/>
      <c r="B22" s="46"/>
      <c r="C22" s="40"/>
      <c r="D22" s="47"/>
      <c r="E22" s="6">
        <v>232</v>
      </c>
      <c r="F22" s="7" t="s">
        <v>23</v>
      </c>
      <c r="G22" s="9"/>
      <c r="H22" s="9"/>
      <c r="I22" s="9"/>
      <c r="J22" s="9"/>
      <c r="K22" s="9"/>
      <c r="L22" s="9"/>
      <c r="M22" s="9"/>
      <c r="N22" s="25"/>
      <c r="O22" s="9"/>
      <c r="P22" s="9">
        <v>420000</v>
      </c>
      <c r="Q22" s="9"/>
      <c r="R22" s="9"/>
      <c r="S22" s="10"/>
      <c r="T22" s="10"/>
      <c r="U22" s="46"/>
      <c r="V22" s="26"/>
      <c r="W22" s="27"/>
    </row>
    <row r="23" spans="1:25" s="26" customFormat="1" ht="21.95" customHeight="1" x14ac:dyDescent="0.25">
      <c r="A23" s="11">
        <v>4</v>
      </c>
      <c r="B23" s="12"/>
      <c r="C23" s="13">
        <v>2631687</v>
      </c>
      <c r="D23" s="14" t="s">
        <v>42</v>
      </c>
      <c r="E23" s="6">
        <v>144</v>
      </c>
      <c r="F23" s="7" t="s">
        <v>40</v>
      </c>
      <c r="G23" s="29">
        <v>1200000</v>
      </c>
      <c r="H23" s="29">
        <v>1200000</v>
      </c>
      <c r="I23" s="29">
        <v>1200000</v>
      </c>
      <c r="J23" s="29">
        <v>1200000</v>
      </c>
      <c r="K23" s="29">
        <v>1200000</v>
      </c>
      <c r="L23" s="29">
        <v>1200000</v>
      </c>
      <c r="M23" s="29">
        <v>1200000</v>
      </c>
      <c r="N23" s="29">
        <v>1200000</v>
      </c>
      <c r="O23" s="29">
        <v>1200000</v>
      </c>
      <c r="P23" s="29">
        <v>1200000</v>
      </c>
      <c r="Q23" s="29">
        <v>1200000</v>
      </c>
      <c r="R23" s="29">
        <v>1200000</v>
      </c>
      <c r="S23" s="8">
        <f t="shared" si="0"/>
        <v>14400000</v>
      </c>
      <c r="T23" s="29">
        <v>1200000</v>
      </c>
      <c r="U23" s="12">
        <f>S23+T23</f>
        <v>15600000</v>
      </c>
      <c r="W23" s="27"/>
    </row>
    <row r="24" spans="1:25" s="26" customFormat="1" ht="21.95" customHeight="1" x14ac:dyDescent="0.25">
      <c r="A24" s="11">
        <v>5</v>
      </c>
      <c r="B24" s="12"/>
      <c r="C24" s="13">
        <v>2656131</v>
      </c>
      <c r="D24" s="14" t="s">
        <v>53</v>
      </c>
      <c r="E24" s="6">
        <v>144</v>
      </c>
      <c r="F24" s="7" t="s">
        <v>40</v>
      </c>
      <c r="G24" s="29">
        <v>500000</v>
      </c>
      <c r="H24" s="29">
        <v>500000</v>
      </c>
      <c r="I24" s="29">
        <v>500000</v>
      </c>
      <c r="J24" s="29">
        <v>500000</v>
      </c>
      <c r="K24" s="29">
        <v>500000</v>
      </c>
      <c r="L24" s="29">
        <v>500000</v>
      </c>
      <c r="M24" s="29">
        <v>500000</v>
      </c>
      <c r="N24" s="29">
        <v>500000</v>
      </c>
      <c r="O24" s="29">
        <v>500000</v>
      </c>
      <c r="P24" s="29">
        <v>500000</v>
      </c>
      <c r="Q24" s="29">
        <v>500000</v>
      </c>
      <c r="R24" s="29">
        <v>500000</v>
      </c>
      <c r="S24" s="8">
        <f t="shared" si="0"/>
        <v>6000000</v>
      </c>
      <c r="T24" s="29">
        <v>500000</v>
      </c>
      <c r="U24" s="12">
        <f t="shared" ref="U24:U26" si="1">S24+T24</f>
        <v>6500000</v>
      </c>
      <c r="W24" s="27"/>
      <c r="Y24" s="27"/>
    </row>
    <row r="25" spans="1:25" s="26" customFormat="1" ht="21.95" customHeight="1" x14ac:dyDescent="0.25">
      <c r="A25" s="11">
        <v>6</v>
      </c>
      <c r="B25" s="12"/>
      <c r="C25" s="13">
        <v>2852998</v>
      </c>
      <c r="D25" s="14" t="s">
        <v>54</v>
      </c>
      <c r="E25" s="6">
        <v>144</v>
      </c>
      <c r="F25" s="7" t="s">
        <v>40</v>
      </c>
      <c r="G25" s="29">
        <v>700000</v>
      </c>
      <c r="H25" s="29">
        <v>700000</v>
      </c>
      <c r="I25" s="29">
        <v>700000</v>
      </c>
      <c r="J25" s="29">
        <v>700000</v>
      </c>
      <c r="K25" s="29">
        <v>700000</v>
      </c>
      <c r="L25" s="29">
        <v>700000</v>
      </c>
      <c r="M25" s="29">
        <v>700000</v>
      </c>
      <c r="N25" s="29">
        <v>700000</v>
      </c>
      <c r="O25" s="29">
        <v>700000</v>
      </c>
      <c r="P25" s="29">
        <v>700000</v>
      </c>
      <c r="Q25" s="29">
        <v>700000</v>
      </c>
      <c r="R25" s="29">
        <v>700000</v>
      </c>
      <c r="S25" s="8">
        <f t="shared" si="0"/>
        <v>8400000</v>
      </c>
      <c r="T25" s="29">
        <v>700000</v>
      </c>
      <c r="U25" s="12">
        <f t="shared" si="1"/>
        <v>9100000</v>
      </c>
      <c r="W25" s="27"/>
    </row>
    <row r="26" spans="1:25" s="26" customFormat="1" ht="21.95" customHeight="1" x14ac:dyDescent="0.25">
      <c r="A26" s="11">
        <v>7</v>
      </c>
      <c r="B26" s="15"/>
      <c r="C26" s="16">
        <v>1775483</v>
      </c>
      <c r="D26" s="14" t="s">
        <v>38</v>
      </c>
      <c r="E26" s="6">
        <v>144</v>
      </c>
      <c r="F26" s="7" t="s">
        <v>40</v>
      </c>
      <c r="G26" s="29">
        <v>500000</v>
      </c>
      <c r="H26" s="29">
        <v>500000</v>
      </c>
      <c r="I26" s="29">
        <v>500000</v>
      </c>
      <c r="J26" s="29">
        <v>500000</v>
      </c>
      <c r="K26" s="29">
        <v>500000</v>
      </c>
      <c r="L26" s="29">
        <v>500000</v>
      </c>
      <c r="M26" s="29">
        <v>500000</v>
      </c>
      <c r="N26" s="29">
        <v>500000</v>
      </c>
      <c r="O26" s="29">
        <v>500000</v>
      </c>
      <c r="P26" s="29">
        <v>500000</v>
      </c>
      <c r="Q26" s="29">
        <v>500000</v>
      </c>
      <c r="R26" s="29">
        <v>500000</v>
      </c>
      <c r="S26" s="8">
        <f t="shared" si="0"/>
        <v>6000000</v>
      </c>
      <c r="T26" s="29">
        <v>500000</v>
      </c>
      <c r="U26" s="12">
        <f t="shared" si="1"/>
        <v>6500000</v>
      </c>
      <c r="W26" s="27"/>
    </row>
    <row r="27" spans="1:25" s="26" customFormat="1" ht="21.95" customHeight="1" x14ac:dyDescent="0.25">
      <c r="A27" s="45">
        <v>8</v>
      </c>
      <c r="B27" s="39"/>
      <c r="C27" s="44">
        <v>2696650</v>
      </c>
      <c r="D27" s="47" t="s">
        <v>39</v>
      </c>
      <c r="E27" s="6">
        <v>145</v>
      </c>
      <c r="F27" s="7" t="s">
        <v>50</v>
      </c>
      <c r="G27" s="29">
        <v>5500000</v>
      </c>
      <c r="H27" s="29">
        <v>5500000</v>
      </c>
      <c r="I27" s="29">
        <v>5500000</v>
      </c>
      <c r="J27" s="29">
        <v>5500000</v>
      </c>
      <c r="K27" s="29">
        <v>5500000</v>
      </c>
      <c r="L27" s="29">
        <v>5500000</v>
      </c>
      <c r="M27" s="29">
        <v>5500000</v>
      </c>
      <c r="N27" s="29">
        <v>5500000</v>
      </c>
      <c r="O27" s="29">
        <v>5500000</v>
      </c>
      <c r="P27" s="29">
        <v>5500000</v>
      </c>
      <c r="Q27" s="29">
        <v>5500000</v>
      </c>
      <c r="R27" s="29">
        <v>5500000</v>
      </c>
      <c r="S27" s="8">
        <f t="shared" si="0"/>
        <v>66000000</v>
      </c>
      <c r="T27" s="10"/>
      <c r="U27" s="39">
        <f>SUM(S27:T27)</f>
        <v>66000000</v>
      </c>
      <c r="W27" s="27"/>
    </row>
    <row r="28" spans="1:25" s="26" customFormat="1" ht="21.95" customHeight="1" x14ac:dyDescent="0.25">
      <c r="A28" s="45"/>
      <c r="B28" s="39"/>
      <c r="C28" s="44"/>
      <c r="D28" s="47"/>
      <c r="E28" s="6">
        <v>232</v>
      </c>
      <c r="F28" s="7" t="s">
        <v>23</v>
      </c>
      <c r="G28" s="25"/>
      <c r="H28" s="9"/>
      <c r="I28" s="25"/>
      <c r="J28" s="9"/>
      <c r="K28" s="25">
        <v>420000</v>
      </c>
      <c r="L28" s="25">
        <v>420000</v>
      </c>
      <c r="M28" s="25">
        <v>840000</v>
      </c>
      <c r="N28" s="25">
        <v>420000</v>
      </c>
      <c r="O28" s="25">
        <v>840000</v>
      </c>
      <c r="P28" s="9">
        <v>420000</v>
      </c>
      <c r="Q28" s="9">
        <v>420000</v>
      </c>
      <c r="R28" s="9">
        <v>420000</v>
      </c>
      <c r="S28" s="8">
        <f>SUM(G28:R28)</f>
        <v>4200000</v>
      </c>
      <c r="T28" s="10"/>
      <c r="U28" s="39"/>
      <c r="W28" s="27"/>
    </row>
    <row r="29" spans="1:25" s="26" customFormat="1" ht="21.95" customHeight="1" x14ac:dyDescent="0.25">
      <c r="A29" s="45"/>
      <c r="B29" s="39"/>
      <c r="C29" s="44"/>
      <c r="D29" s="47"/>
      <c r="E29" s="6">
        <v>145</v>
      </c>
      <c r="F29" s="7" t="s">
        <v>50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>
        <f>SUM(G29:R29)</f>
        <v>0</v>
      </c>
      <c r="T29" s="10"/>
      <c r="U29" s="39"/>
      <c r="W29" s="27"/>
    </row>
    <row r="30" spans="1:25" s="26" customFormat="1" ht="21.95" customHeight="1" x14ac:dyDescent="0.25">
      <c r="A30" s="45">
        <v>9</v>
      </c>
      <c r="B30" s="46"/>
      <c r="C30" s="44" t="s">
        <v>52</v>
      </c>
      <c r="D30" s="47" t="s">
        <v>43</v>
      </c>
      <c r="E30" s="6">
        <v>144</v>
      </c>
      <c r="F30" s="7" t="s">
        <v>40</v>
      </c>
      <c r="G30" s="29">
        <v>1500000</v>
      </c>
      <c r="H30" s="29">
        <v>1500000</v>
      </c>
      <c r="I30" s="29">
        <v>1500000</v>
      </c>
      <c r="J30" s="29">
        <v>1500000</v>
      </c>
      <c r="K30" s="29">
        <v>1500000</v>
      </c>
      <c r="L30" s="29">
        <v>1500000</v>
      </c>
      <c r="M30" s="29">
        <v>1500000</v>
      </c>
      <c r="N30" s="29">
        <v>1500000</v>
      </c>
      <c r="O30" s="29">
        <v>1500000</v>
      </c>
      <c r="P30" s="29">
        <v>1500000</v>
      </c>
      <c r="Q30" s="29">
        <v>1500000</v>
      </c>
      <c r="R30" s="29">
        <v>1500000</v>
      </c>
      <c r="S30" s="8">
        <f t="shared" si="0"/>
        <v>18000000</v>
      </c>
      <c r="T30" s="29">
        <v>1500000</v>
      </c>
      <c r="U30" s="39">
        <f>S30+S31+T30+T31</f>
        <v>25386000</v>
      </c>
      <c r="W30" s="27"/>
    </row>
    <row r="31" spans="1:25" s="26" customFormat="1" ht="21.95" customHeight="1" x14ac:dyDescent="0.25">
      <c r="A31" s="45"/>
      <c r="B31" s="46"/>
      <c r="C31" s="44"/>
      <c r="D31" s="47"/>
      <c r="E31" s="6">
        <v>123</v>
      </c>
      <c r="F31" s="7" t="s">
        <v>24</v>
      </c>
      <c r="G31" s="9"/>
      <c r="H31" s="25">
        <v>266000</v>
      </c>
      <c r="I31" s="9"/>
      <c r="J31" s="9"/>
      <c r="K31" s="9"/>
      <c r="L31" s="9"/>
      <c r="M31" s="29">
        <v>5320000</v>
      </c>
      <c r="N31" s="9"/>
      <c r="O31" s="29">
        <v>300000</v>
      </c>
      <c r="P31" s="9"/>
      <c r="Q31" s="9"/>
      <c r="R31" s="9"/>
      <c r="S31" s="8">
        <f>SUM(G31:R31)</f>
        <v>5886000</v>
      </c>
      <c r="T31" s="10"/>
      <c r="U31" s="39"/>
      <c r="W31" s="27"/>
    </row>
    <row r="32" spans="1:25" s="26" customFormat="1" ht="21.95" customHeight="1" x14ac:dyDescent="0.25">
      <c r="A32" s="11">
        <v>10</v>
      </c>
      <c r="B32" s="12"/>
      <c r="C32" s="16">
        <v>1488751</v>
      </c>
      <c r="D32" s="14" t="s">
        <v>55</v>
      </c>
      <c r="E32" s="6">
        <v>144</v>
      </c>
      <c r="F32" s="7" t="s">
        <v>40</v>
      </c>
      <c r="G32" s="29">
        <v>500000</v>
      </c>
      <c r="H32" s="29">
        <v>500000</v>
      </c>
      <c r="I32" s="29">
        <v>500000</v>
      </c>
      <c r="J32" s="29">
        <v>500000</v>
      </c>
      <c r="K32" s="29">
        <v>500000</v>
      </c>
      <c r="L32" s="29">
        <v>500000</v>
      </c>
      <c r="M32" s="29">
        <v>500000</v>
      </c>
      <c r="N32" s="29">
        <v>500000</v>
      </c>
      <c r="O32" s="29">
        <v>500000</v>
      </c>
      <c r="P32" s="29">
        <v>500000</v>
      </c>
      <c r="Q32" s="29">
        <v>500000</v>
      </c>
      <c r="R32" s="29">
        <v>500000</v>
      </c>
      <c r="S32" s="8">
        <f t="shared" si="0"/>
        <v>6000000</v>
      </c>
      <c r="T32" s="29">
        <v>500000</v>
      </c>
      <c r="U32" s="12">
        <f t="shared" ref="U32:U35" si="2">S32+T32</f>
        <v>6500000</v>
      </c>
      <c r="W32" s="27"/>
    </row>
    <row r="33" spans="1:23" s="26" customFormat="1" ht="21.95" customHeight="1" x14ac:dyDescent="0.25">
      <c r="A33" s="11">
        <v>11</v>
      </c>
      <c r="B33" s="15"/>
      <c r="C33" s="16">
        <v>4037888</v>
      </c>
      <c r="D33" s="14" t="s">
        <v>47</v>
      </c>
      <c r="E33" s="6">
        <v>144</v>
      </c>
      <c r="F33" s="7" t="s">
        <v>40</v>
      </c>
      <c r="G33" s="29">
        <v>700000</v>
      </c>
      <c r="H33" s="29">
        <v>700000</v>
      </c>
      <c r="I33" s="29">
        <v>700000</v>
      </c>
      <c r="J33" s="29">
        <v>700000</v>
      </c>
      <c r="K33" s="29">
        <v>700000</v>
      </c>
      <c r="L33" s="29">
        <v>700000</v>
      </c>
      <c r="M33" s="29">
        <v>700000</v>
      </c>
      <c r="N33" s="29">
        <v>700000</v>
      </c>
      <c r="O33" s="29">
        <v>700000</v>
      </c>
      <c r="P33" s="29">
        <v>700000</v>
      </c>
      <c r="Q33" s="29">
        <v>700000</v>
      </c>
      <c r="R33" s="29">
        <v>700000</v>
      </c>
      <c r="S33" s="17">
        <f>SUM(G33:R33)</f>
        <v>8400000</v>
      </c>
      <c r="T33" s="29">
        <v>700000</v>
      </c>
      <c r="U33" s="12">
        <f t="shared" si="2"/>
        <v>9100000</v>
      </c>
      <c r="W33" s="27"/>
    </row>
    <row r="34" spans="1:23" s="26" customFormat="1" ht="21.95" customHeight="1" x14ac:dyDescent="0.25">
      <c r="A34" s="11">
        <v>12</v>
      </c>
      <c r="B34" s="15"/>
      <c r="C34" s="16">
        <v>4878155</v>
      </c>
      <c r="D34" s="14" t="s">
        <v>56</v>
      </c>
      <c r="E34" s="6">
        <v>144</v>
      </c>
      <c r="F34" s="7" t="s">
        <v>40</v>
      </c>
      <c r="G34" s="29">
        <v>500000</v>
      </c>
      <c r="H34" s="29">
        <v>500000</v>
      </c>
      <c r="I34" s="29">
        <v>500000</v>
      </c>
      <c r="J34" s="29">
        <v>500000</v>
      </c>
      <c r="K34" s="29">
        <v>500000</v>
      </c>
      <c r="L34" s="29">
        <v>500000</v>
      </c>
      <c r="M34" s="29">
        <v>500000</v>
      </c>
      <c r="N34" s="29">
        <v>500000</v>
      </c>
      <c r="O34" s="29">
        <v>500000</v>
      </c>
      <c r="P34" s="29">
        <v>500000</v>
      </c>
      <c r="Q34" s="29">
        <v>500000</v>
      </c>
      <c r="R34" s="29">
        <v>500000</v>
      </c>
      <c r="S34" s="8">
        <f t="shared" si="0"/>
        <v>6000000</v>
      </c>
      <c r="T34" s="29">
        <v>500000</v>
      </c>
      <c r="U34" s="12">
        <f t="shared" si="2"/>
        <v>6500000</v>
      </c>
      <c r="W34" s="27"/>
    </row>
    <row r="35" spans="1:23" s="26" customFormat="1" ht="21.95" customHeight="1" x14ac:dyDescent="0.25">
      <c r="A35" s="11"/>
      <c r="B35" s="12"/>
      <c r="C35" s="16"/>
      <c r="D35" s="14"/>
      <c r="E35" s="6">
        <v>144</v>
      </c>
      <c r="F35" s="7" t="s">
        <v>40</v>
      </c>
      <c r="G35" s="29"/>
      <c r="H35" s="29"/>
      <c r="I35" s="29"/>
      <c r="J35" s="9"/>
      <c r="K35" s="9"/>
      <c r="L35" s="9"/>
      <c r="M35" s="9"/>
      <c r="N35" s="9"/>
      <c r="O35" s="9"/>
      <c r="P35" s="9"/>
      <c r="Q35" s="9"/>
      <c r="R35" s="9"/>
      <c r="S35" s="8">
        <f t="shared" si="0"/>
        <v>0</v>
      </c>
      <c r="T35" s="10">
        <v>0</v>
      </c>
      <c r="U35" s="12">
        <f t="shared" si="2"/>
        <v>0</v>
      </c>
      <c r="W35" s="27"/>
    </row>
    <row r="36" spans="1:23" s="26" customFormat="1" ht="21.95" customHeight="1" x14ac:dyDescent="0.25">
      <c r="A36" s="45">
        <v>13</v>
      </c>
      <c r="B36" s="46"/>
      <c r="C36" s="49">
        <v>5588410</v>
      </c>
      <c r="D36" s="14" t="s">
        <v>57</v>
      </c>
      <c r="E36" s="6">
        <v>144</v>
      </c>
      <c r="F36" s="7" t="s">
        <v>40</v>
      </c>
      <c r="G36" s="29">
        <v>2000000</v>
      </c>
      <c r="H36" s="29">
        <v>2000000</v>
      </c>
      <c r="I36" s="29">
        <v>2000000</v>
      </c>
      <c r="J36" s="29">
        <v>2000000</v>
      </c>
      <c r="K36" s="29">
        <v>2000000</v>
      </c>
      <c r="L36" s="29">
        <v>2000000</v>
      </c>
      <c r="M36" s="29">
        <v>2000000</v>
      </c>
      <c r="N36" s="29">
        <v>2000000</v>
      </c>
      <c r="O36" s="29">
        <v>2000000</v>
      </c>
      <c r="P36" s="29">
        <v>2000000</v>
      </c>
      <c r="Q36" s="29">
        <v>2000000</v>
      </c>
      <c r="R36" s="29">
        <v>2000000</v>
      </c>
      <c r="S36" s="8">
        <f>SUM(G36:R36)</f>
        <v>24000000</v>
      </c>
      <c r="T36" s="29">
        <v>2000000</v>
      </c>
      <c r="U36" s="39">
        <v>31080000</v>
      </c>
      <c r="W36" s="27"/>
    </row>
    <row r="37" spans="1:23" s="26" customFormat="1" ht="21.95" customHeight="1" x14ac:dyDescent="0.25">
      <c r="A37" s="45"/>
      <c r="B37" s="46"/>
      <c r="C37" s="49"/>
      <c r="D37" s="14"/>
      <c r="E37" s="6">
        <v>123</v>
      </c>
      <c r="F37" s="7" t="s">
        <v>24</v>
      </c>
      <c r="G37" s="29"/>
      <c r="H37" s="29">
        <v>3550000</v>
      </c>
      <c r="I37" s="29"/>
      <c r="J37" s="29"/>
      <c r="K37" s="29"/>
      <c r="L37" s="29"/>
      <c r="M37" s="29">
        <v>710000</v>
      </c>
      <c r="N37" s="29"/>
      <c r="O37" s="29">
        <v>400000</v>
      </c>
      <c r="P37" s="29"/>
      <c r="Q37" s="29"/>
      <c r="R37" s="29"/>
      <c r="S37" s="8">
        <f>SUM(G37:R37)</f>
        <v>4660000</v>
      </c>
      <c r="T37" s="29"/>
      <c r="U37" s="39"/>
      <c r="W37" s="27"/>
    </row>
    <row r="38" spans="1:23" s="26" customFormat="1" ht="21.95" customHeight="1" x14ac:dyDescent="0.25">
      <c r="A38" s="45"/>
      <c r="B38" s="46"/>
      <c r="C38" s="49"/>
      <c r="D38" s="14"/>
      <c r="E38" s="6">
        <v>232</v>
      </c>
      <c r="F38" s="7" t="s">
        <v>23</v>
      </c>
      <c r="G38" s="10"/>
      <c r="H38" s="9"/>
      <c r="I38" s="9"/>
      <c r="J38" s="9"/>
      <c r="K38" s="9">
        <v>200000</v>
      </c>
      <c r="L38" s="9"/>
      <c r="M38" s="9">
        <v>4200000</v>
      </c>
      <c r="N38" s="9">
        <v>250000</v>
      </c>
      <c r="O38" s="9"/>
      <c r="P38" s="9"/>
      <c r="Q38" s="9"/>
      <c r="R38" s="9"/>
      <c r="S38" s="10">
        <f>SUM(G38:R38)</f>
        <v>4650000</v>
      </c>
      <c r="T38" s="10"/>
      <c r="U38" s="39"/>
      <c r="W38" s="27"/>
    </row>
    <row r="39" spans="1:23" s="26" customFormat="1" ht="21.95" customHeight="1" x14ac:dyDescent="0.25">
      <c r="A39" s="45">
        <v>14</v>
      </c>
      <c r="B39" s="39"/>
      <c r="C39" s="44">
        <v>3343278</v>
      </c>
      <c r="D39" s="47" t="s">
        <v>45</v>
      </c>
      <c r="E39" s="6">
        <v>144</v>
      </c>
      <c r="F39" s="7" t="s">
        <v>40</v>
      </c>
      <c r="G39" s="29">
        <v>2200000</v>
      </c>
      <c r="H39" s="29">
        <v>2200000</v>
      </c>
      <c r="I39" s="29">
        <v>2200000</v>
      </c>
      <c r="J39" s="29">
        <v>2200000</v>
      </c>
      <c r="K39" s="29">
        <v>2200000</v>
      </c>
      <c r="L39" s="29">
        <v>2200000</v>
      </c>
      <c r="M39" s="29">
        <v>2200000</v>
      </c>
      <c r="N39" s="29">
        <v>2200000</v>
      </c>
      <c r="O39" s="29">
        <v>2200000</v>
      </c>
      <c r="P39" s="29">
        <v>2200000</v>
      </c>
      <c r="Q39" s="29">
        <v>2200000</v>
      </c>
      <c r="R39" s="29">
        <v>2200000</v>
      </c>
      <c r="S39" s="8">
        <f t="shared" si="0"/>
        <v>26400000</v>
      </c>
      <c r="T39" s="29">
        <v>2200000</v>
      </c>
      <c r="U39" s="39">
        <f>S39+S40+T39+T40</f>
        <v>28600000</v>
      </c>
      <c r="W39" s="27"/>
    </row>
    <row r="40" spans="1:23" s="26" customFormat="1" ht="21.95" customHeight="1" x14ac:dyDescent="0.25">
      <c r="A40" s="45"/>
      <c r="B40" s="39"/>
      <c r="C40" s="44"/>
      <c r="D40" s="47"/>
      <c r="E40" s="6">
        <v>132</v>
      </c>
      <c r="F40" s="7" t="s">
        <v>23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8"/>
      <c r="T40" s="10"/>
      <c r="U40" s="39"/>
      <c r="W40" s="27"/>
    </row>
    <row r="41" spans="1:23" s="26" customFormat="1" ht="21.95" customHeight="1" x14ac:dyDescent="0.25">
      <c r="A41" s="11">
        <v>15</v>
      </c>
      <c r="B41" s="15"/>
      <c r="C41" s="16">
        <v>2573622</v>
      </c>
      <c r="D41" s="14" t="s">
        <v>46</v>
      </c>
      <c r="E41" s="6">
        <v>144</v>
      </c>
      <c r="F41" s="7" t="s">
        <v>40</v>
      </c>
      <c r="G41" s="29">
        <v>2000000</v>
      </c>
      <c r="H41" s="29">
        <v>2000000</v>
      </c>
      <c r="I41" s="29">
        <v>2000000</v>
      </c>
      <c r="J41" s="29">
        <v>2000000</v>
      </c>
      <c r="K41" s="29">
        <v>2000000</v>
      </c>
      <c r="L41" s="29">
        <v>2000000</v>
      </c>
      <c r="M41" s="29">
        <v>2000000</v>
      </c>
      <c r="N41" s="29">
        <v>2000000</v>
      </c>
      <c r="O41" s="29">
        <v>2000000</v>
      </c>
      <c r="P41" s="29">
        <v>2000000</v>
      </c>
      <c r="Q41" s="29">
        <v>2000000</v>
      </c>
      <c r="R41" s="29">
        <v>2000000</v>
      </c>
      <c r="S41" s="8">
        <f t="shared" si="0"/>
        <v>24000000</v>
      </c>
      <c r="T41" s="10">
        <f t="shared" ref="T41" si="3">S41/12</f>
        <v>2000000</v>
      </c>
      <c r="U41" s="12">
        <f t="shared" ref="U41:U55" si="4">S41+T41</f>
        <v>26000000</v>
      </c>
      <c r="W41" s="27"/>
    </row>
    <row r="42" spans="1:23" s="26" customFormat="1" ht="21.95" customHeight="1" x14ac:dyDescent="0.25">
      <c r="A42" s="11"/>
      <c r="B42" s="15"/>
      <c r="C42" s="16"/>
      <c r="D42" s="14"/>
      <c r="E42" s="6">
        <v>132</v>
      </c>
      <c r="F42" s="7" t="s">
        <v>23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10"/>
      <c r="U42" s="12"/>
      <c r="W42" s="27"/>
    </row>
    <row r="43" spans="1:23" s="26" customFormat="1" ht="21.95" customHeight="1" x14ac:dyDescent="0.25">
      <c r="A43" s="11"/>
      <c r="B43" s="15"/>
      <c r="C43" s="16"/>
      <c r="D43" s="14"/>
      <c r="E43" s="6">
        <v>132</v>
      </c>
      <c r="F43" s="7" t="s">
        <v>23</v>
      </c>
      <c r="G43" s="9"/>
      <c r="H43" s="9"/>
      <c r="I43" s="9"/>
      <c r="J43" s="9"/>
      <c r="K43" s="9">
        <v>420000</v>
      </c>
      <c r="L43" s="9"/>
      <c r="M43" s="9"/>
      <c r="N43" s="9">
        <v>420000</v>
      </c>
      <c r="O43" s="9"/>
      <c r="P43" s="9"/>
      <c r="Q43" s="9"/>
      <c r="R43" s="9"/>
      <c r="S43" s="8"/>
      <c r="T43" s="10"/>
      <c r="U43" s="12"/>
      <c r="W43" s="27"/>
    </row>
    <row r="44" spans="1:23" s="26" customFormat="1" ht="21.95" customHeight="1" x14ac:dyDescent="0.25">
      <c r="A44" s="11">
        <v>16</v>
      </c>
      <c r="B44" s="12"/>
      <c r="C44" s="16">
        <v>3586808</v>
      </c>
      <c r="D44" s="14" t="s">
        <v>60</v>
      </c>
      <c r="E44" s="6">
        <v>144</v>
      </c>
      <c r="F44" s="7" t="s">
        <v>40</v>
      </c>
      <c r="G44" s="29">
        <v>1100000</v>
      </c>
      <c r="H44" s="29">
        <v>1800000</v>
      </c>
      <c r="I44" s="29">
        <v>1080000</v>
      </c>
      <c r="J44" s="9"/>
      <c r="K44" s="9"/>
      <c r="L44" s="9">
        <v>1320000</v>
      </c>
      <c r="M44" s="9"/>
      <c r="N44" s="9"/>
      <c r="O44" s="9">
        <v>1460000</v>
      </c>
      <c r="P44" s="9">
        <v>1320000</v>
      </c>
      <c r="Q44" s="9"/>
      <c r="R44" s="9"/>
      <c r="S44" s="8">
        <f t="shared" si="0"/>
        <v>8080000</v>
      </c>
      <c r="T44" s="10">
        <v>0</v>
      </c>
      <c r="U44" s="12">
        <f t="shared" si="4"/>
        <v>8080000</v>
      </c>
      <c r="W44" s="27"/>
    </row>
    <row r="45" spans="1:23" s="26" customFormat="1" ht="21.95" customHeight="1" x14ac:dyDescent="0.25">
      <c r="A45" s="11">
        <v>17</v>
      </c>
      <c r="B45" s="12"/>
      <c r="C45" s="16">
        <v>2386049</v>
      </c>
      <c r="D45" s="14" t="s">
        <v>58</v>
      </c>
      <c r="E45" s="6">
        <v>144</v>
      </c>
      <c r="F45" s="7" t="s">
        <v>40</v>
      </c>
      <c r="G45" s="29">
        <v>1800000</v>
      </c>
      <c r="H45" s="29">
        <v>1800000</v>
      </c>
      <c r="I45" s="29">
        <v>1800000</v>
      </c>
      <c r="J45" s="29">
        <v>1800000</v>
      </c>
      <c r="K45" s="29">
        <v>1800000</v>
      </c>
      <c r="L45" s="29">
        <v>1800000</v>
      </c>
      <c r="M45" s="29">
        <v>1800000</v>
      </c>
      <c r="N45" s="29">
        <v>1800000</v>
      </c>
      <c r="O45" s="29">
        <v>1800000</v>
      </c>
      <c r="P45" s="29">
        <v>1800000</v>
      </c>
      <c r="Q45" s="29">
        <v>1800000</v>
      </c>
      <c r="R45" s="29">
        <v>1800000</v>
      </c>
      <c r="S45" s="17">
        <f>SUM(P45:R45)</f>
        <v>5400000</v>
      </c>
      <c r="T45" s="29">
        <v>1800000</v>
      </c>
      <c r="U45" s="12">
        <f t="shared" si="4"/>
        <v>7200000</v>
      </c>
      <c r="W45" s="27"/>
    </row>
    <row r="46" spans="1:23" s="26" customFormat="1" ht="21.95" customHeight="1" x14ac:dyDescent="0.25">
      <c r="A46" s="11"/>
      <c r="B46" s="12"/>
      <c r="C46" s="16"/>
      <c r="D46" s="14"/>
      <c r="E46" s="6">
        <v>132</v>
      </c>
      <c r="F46" s="7" t="s">
        <v>23</v>
      </c>
      <c r="G46" s="29"/>
      <c r="H46" s="29"/>
      <c r="I46" s="29"/>
      <c r="J46" s="29"/>
      <c r="K46" s="29">
        <v>420000</v>
      </c>
      <c r="L46" s="29">
        <v>420000</v>
      </c>
      <c r="M46" s="29"/>
      <c r="N46" s="29"/>
      <c r="O46" s="29"/>
      <c r="P46" s="29"/>
      <c r="Q46" s="29"/>
      <c r="R46" s="29"/>
      <c r="S46" s="17"/>
      <c r="T46" s="29"/>
      <c r="U46" s="12"/>
      <c r="W46" s="27"/>
    </row>
    <row r="47" spans="1:23" s="26" customFormat="1" ht="21.95" customHeight="1" x14ac:dyDescent="0.25">
      <c r="A47" s="11"/>
      <c r="B47" s="12"/>
      <c r="C47" s="16">
        <v>3891288</v>
      </c>
      <c r="D47" s="14"/>
      <c r="E47" s="6">
        <v>144</v>
      </c>
      <c r="F47" s="7" t="s">
        <v>40</v>
      </c>
      <c r="G47" s="9">
        <v>1200000</v>
      </c>
      <c r="H47" s="9">
        <v>1200000</v>
      </c>
      <c r="I47" s="9">
        <v>1200000</v>
      </c>
      <c r="J47" s="9">
        <v>1200000</v>
      </c>
      <c r="K47" s="9">
        <v>1200000</v>
      </c>
      <c r="L47" s="9">
        <v>1200000</v>
      </c>
      <c r="M47" s="9">
        <v>1200000</v>
      </c>
      <c r="N47" s="9">
        <v>1200000</v>
      </c>
      <c r="O47" s="9">
        <v>1200000</v>
      </c>
      <c r="P47" s="9"/>
      <c r="Q47" s="9"/>
      <c r="R47" s="9"/>
      <c r="S47" s="8">
        <f>SUM(G47:R47)</f>
        <v>10800000</v>
      </c>
      <c r="T47" s="9">
        <v>1200000</v>
      </c>
      <c r="U47" s="12">
        <f t="shared" si="4"/>
        <v>12000000</v>
      </c>
      <c r="W47" s="27"/>
    </row>
    <row r="48" spans="1:23" s="26" customFormat="1" ht="21.95" customHeight="1" x14ac:dyDescent="0.25">
      <c r="A48" s="11"/>
      <c r="B48" s="12"/>
      <c r="C48" s="16"/>
      <c r="D48" s="14"/>
      <c r="E48" s="6">
        <v>144</v>
      </c>
      <c r="F48" s="7" t="s">
        <v>40</v>
      </c>
      <c r="G48" s="29"/>
      <c r="H48" s="29"/>
      <c r="I48" s="9"/>
      <c r="J48" s="9"/>
      <c r="K48" s="9"/>
      <c r="L48" s="9"/>
      <c r="M48" s="9"/>
      <c r="N48" s="9"/>
      <c r="O48" s="9"/>
      <c r="P48" s="9"/>
      <c r="Q48" s="9"/>
      <c r="R48" s="9"/>
      <c r="S48" s="8">
        <f>SUM(G48:R48)</f>
        <v>0</v>
      </c>
      <c r="T48" s="10">
        <v>0</v>
      </c>
      <c r="U48" s="12">
        <f t="shared" si="4"/>
        <v>0</v>
      </c>
      <c r="W48" s="27"/>
    </row>
    <row r="49" spans="1:23" s="26" customFormat="1" ht="21.95" customHeight="1" x14ac:dyDescent="0.25">
      <c r="A49" s="11">
        <v>18</v>
      </c>
      <c r="B49" s="12"/>
      <c r="C49" s="16">
        <v>5236698</v>
      </c>
      <c r="D49" s="14" t="s">
        <v>41</v>
      </c>
      <c r="E49" s="6">
        <v>144</v>
      </c>
      <c r="F49" s="7" t="s">
        <v>40</v>
      </c>
      <c r="G49" s="29">
        <v>1800000</v>
      </c>
      <c r="H49" s="29">
        <v>1800000</v>
      </c>
      <c r="I49" s="9">
        <v>1070000</v>
      </c>
      <c r="J49" s="9">
        <v>1220000</v>
      </c>
      <c r="K49" s="9">
        <v>1315000</v>
      </c>
      <c r="L49" s="9"/>
      <c r="M49" s="9"/>
      <c r="N49" s="9"/>
      <c r="O49" s="9"/>
      <c r="P49" s="9">
        <v>1410000</v>
      </c>
      <c r="Q49" s="9"/>
      <c r="R49" s="9">
        <v>1105000</v>
      </c>
      <c r="S49" s="8">
        <f>SUM(G49:R49)</f>
        <v>9720000</v>
      </c>
      <c r="T49" s="10">
        <v>0</v>
      </c>
      <c r="U49" s="12">
        <f t="shared" si="4"/>
        <v>9720000</v>
      </c>
      <c r="W49" s="27"/>
    </row>
    <row r="50" spans="1:23" s="26" customFormat="1" ht="21.95" customHeight="1" x14ac:dyDescent="0.25">
      <c r="A50" s="11">
        <v>19</v>
      </c>
      <c r="B50" s="12"/>
      <c r="C50" s="16">
        <v>2806508</v>
      </c>
      <c r="D50" s="14" t="s">
        <v>59</v>
      </c>
      <c r="E50" s="6">
        <v>144</v>
      </c>
      <c r="F50" s="7" t="s">
        <v>40</v>
      </c>
      <c r="G50" s="29">
        <v>1180000</v>
      </c>
      <c r="H50" s="29">
        <v>1560000</v>
      </c>
      <c r="I50" s="9">
        <v>840000</v>
      </c>
      <c r="J50" s="9"/>
      <c r="K50" s="9"/>
      <c r="L50" s="9"/>
      <c r="M50" s="9"/>
      <c r="N50" s="9">
        <v>1250000</v>
      </c>
      <c r="O50" s="9"/>
      <c r="P50" s="9">
        <v>1200000</v>
      </c>
      <c r="Q50" s="9"/>
      <c r="R50" s="9"/>
      <c r="S50" s="8">
        <f>SUM(G50:R50)</f>
        <v>6030000</v>
      </c>
      <c r="T50" s="10">
        <v>0</v>
      </c>
      <c r="U50" s="12">
        <f t="shared" si="4"/>
        <v>6030000</v>
      </c>
      <c r="W50" s="27"/>
    </row>
    <row r="51" spans="1:23" s="26" customFormat="1" ht="21.95" customHeight="1" x14ac:dyDescent="0.25">
      <c r="A51" s="11"/>
      <c r="B51" s="12"/>
      <c r="C51" s="14"/>
      <c r="D51" s="14"/>
      <c r="E51" s="6">
        <v>144</v>
      </c>
      <c r="F51" s="7" t="s">
        <v>40</v>
      </c>
      <c r="G51" s="29"/>
      <c r="H51" s="29"/>
      <c r="I51" s="9"/>
      <c r="J51" s="9"/>
      <c r="K51" s="9"/>
      <c r="L51" s="9"/>
      <c r="M51" s="9"/>
      <c r="N51" s="9"/>
      <c r="O51" s="9"/>
      <c r="P51" s="9"/>
      <c r="Q51" s="9"/>
      <c r="R51" s="9"/>
      <c r="S51" s="8">
        <f>SUM(G51:R51)</f>
        <v>0</v>
      </c>
      <c r="T51" s="10">
        <v>0</v>
      </c>
      <c r="U51" s="12">
        <f t="shared" si="4"/>
        <v>0</v>
      </c>
      <c r="W51" s="27"/>
    </row>
    <row r="52" spans="1:23" s="26" customFormat="1" ht="21.95" customHeight="1" x14ac:dyDescent="0.25">
      <c r="A52" s="11">
        <v>20</v>
      </c>
      <c r="B52" s="12"/>
      <c r="C52" s="6">
        <v>4511411</v>
      </c>
      <c r="D52" s="14" t="s">
        <v>61</v>
      </c>
      <c r="E52" s="6">
        <v>144</v>
      </c>
      <c r="F52" s="7" t="s">
        <v>40</v>
      </c>
      <c r="G52" s="29">
        <v>1500000</v>
      </c>
      <c r="H52" s="29">
        <v>1500000</v>
      </c>
      <c r="I52" s="29">
        <v>1500000</v>
      </c>
      <c r="J52" s="29">
        <v>1500000</v>
      </c>
      <c r="K52" s="29">
        <v>1500000</v>
      </c>
      <c r="L52" s="29">
        <v>1500000</v>
      </c>
      <c r="M52" s="29">
        <v>1500000</v>
      </c>
      <c r="N52" s="29">
        <v>1500000</v>
      </c>
      <c r="O52" s="29">
        <v>1500000</v>
      </c>
      <c r="P52" s="29">
        <v>1500000</v>
      </c>
      <c r="Q52" s="29">
        <v>1500000</v>
      </c>
      <c r="R52" s="29">
        <v>1500000</v>
      </c>
      <c r="S52" s="8">
        <f t="shared" si="0"/>
        <v>18000000</v>
      </c>
      <c r="T52" s="29">
        <v>1500000</v>
      </c>
      <c r="U52" s="12">
        <v>20760000</v>
      </c>
      <c r="W52" s="27"/>
    </row>
    <row r="53" spans="1:23" s="26" customFormat="1" ht="21.95" customHeight="1" x14ac:dyDescent="0.25">
      <c r="A53" s="11"/>
      <c r="B53" s="12"/>
      <c r="C53" s="6"/>
      <c r="D53" s="14"/>
      <c r="E53" s="6">
        <v>123</v>
      </c>
      <c r="F53" s="7" t="s">
        <v>24</v>
      </c>
      <c r="G53" s="29">
        <v>266000</v>
      </c>
      <c r="H53" s="29"/>
      <c r="I53" s="29"/>
      <c r="J53" s="29"/>
      <c r="K53" s="29"/>
      <c r="L53" s="29"/>
      <c r="M53" s="29">
        <v>532000</v>
      </c>
      <c r="N53" s="29"/>
      <c r="O53" s="29">
        <v>300000</v>
      </c>
      <c r="P53" s="29"/>
      <c r="Q53" s="29"/>
      <c r="R53" s="29"/>
      <c r="S53" s="8">
        <f>SUM(G53:R53)</f>
        <v>1098000</v>
      </c>
      <c r="T53" s="29"/>
      <c r="U53" s="12"/>
      <c r="W53" s="27"/>
    </row>
    <row r="54" spans="1:23" s="26" customFormat="1" ht="21.95" customHeight="1" x14ac:dyDescent="0.25">
      <c r="A54" s="11"/>
      <c r="B54" s="12"/>
      <c r="C54" s="6"/>
      <c r="D54" s="14"/>
      <c r="E54" s="6">
        <v>132</v>
      </c>
      <c r="F54" s="7" t="s">
        <v>23</v>
      </c>
      <c r="G54" s="9"/>
      <c r="H54" s="9"/>
      <c r="I54" s="9">
        <v>160000</v>
      </c>
      <c r="J54" s="9"/>
      <c r="K54" s="9"/>
      <c r="L54" s="9"/>
      <c r="M54" s="9"/>
      <c r="N54" s="9">
        <v>420000</v>
      </c>
      <c r="O54" s="9"/>
      <c r="P54" s="9">
        <v>420000</v>
      </c>
      <c r="Q54" s="9">
        <v>420000</v>
      </c>
      <c r="R54" s="9"/>
      <c r="S54" s="8">
        <f>SUM(G54:R54)</f>
        <v>1420000</v>
      </c>
      <c r="T54" s="10"/>
      <c r="U54" s="12"/>
      <c r="W54" s="27"/>
    </row>
    <row r="55" spans="1:23" s="26" customFormat="1" ht="21.95" customHeight="1" x14ac:dyDescent="0.25">
      <c r="A55" s="11">
        <v>21</v>
      </c>
      <c r="B55" s="12"/>
      <c r="C55" s="16">
        <v>4783701</v>
      </c>
      <c r="D55" s="14" t="s">
        <v>44</v>
      </c>
      <c r="E55" s="6">
        <v>111</v>
      </c>
      <c r="F55" s="7" t="s">
        <v>20</v>
      </c>
      <c r="G55" s="29">
        <v>500000</v>
      </c>
      <c r="H55" s="29">
        <v>500000</v>
      </c>
      <c r="I55" s="29">
        <v>500000</v>
      </c>
      <c r="J55" s="29">
        <v>500000</v>
      </c>
      <c r="K55" s="29">
        <v>500000</v>
      </c>
      <c r="L55" s="29">
        <v>500000</v>
      </c>
      <c r="M55" s="29">
        <v>500000</v>
      </c>
      <c r="N55" s="29">
        <v>500000</v>
      </c>
      <c r="O55" s="29">
        <v>500000</v>
      </c>
      <c r="P55" s="29">
        <v>500000</v>
      </c>
      <c r="Q55" s="29">
        <v>500000</v>
      </c>
      <c r="R55" s="29">
        <v>500000</v>
      </c>
      <c r="S55" s="8">
        <f t="shared" si="0"/>
        <v>6000000</v>
      </c>
      <c r="T55" s="10"/>
      <c r="U55" s="12">
        <f t="shared" si="4"/>
        <v>6000000</v>
      </c>
      <c r="W55" s="27"/>
    </row>
    <row r="56" spans="1:23" s="26" customFormat="1" ht="21.95" customHeight="1" x14ac:dyDescent="0.25">
      <c r="A56" s="40">
        <v>22</v>
      </c>
      <c r="B56" s="40"/>
      <c r="C56" s="40">
        <v>1286396</v>
      </c>
      <c r="D56" s="44" t="s">
        <v>29</v>
      </c>
      <c r="E56" s="6">
        <v>113</v>
      </c>
      <c r="F56" s="7" t="s">
        <v>21</v>
      </c>
      <c r="G56" s="29">
        <v>230000</v>
      </c>
      <c r="H56" s="29">
        <v>230000</v>
      </c>
      <c r="I56" s="29">
        <v>230000</v>
      </c>
      <c r="J56" s="29">
        <v>230000</v>
      </c>
      <c r="K56" s="29">
        <v>230000</v>
      </c>
      <c r="L56" s="29">
        <v>230000</v>
      </c>
      <c r="M56" s="29">
        <v>230000</v>
      </c>
      <c r="N56" s="29">
        <v>230000</v>
      </c>
      <c r="O56" s="29">
        <v>230000</v>
      </c>
      <c r="P56" s="29">
        <v>230000</v>
      </c>
      <c r="Q56" s="29">
        <v>230000</v>
      </c>
      <c r="R56" s="29">
        <v>230000</v>
      </c>
      <c r="S56" s="8">
        <f t="shared" si="0"/>
        <v>2760000</v>
      </c>
      <c r="T56" s="10"/>
      <c r="U56" s="39">
        <f>S56+S58+T56+T58</f>
        <v>14400000</v>
      </c>
      <c r="W56" s="27"/>
    </row>
    <row r="57" spans="1:23" s="26" customFormat="1" ht="21.95" customHeight="1" x14ac:dyDescent="0.25">
      <c r="A57" s="40"/>
      <c r="B57" s="40"/>
      <c r="C57" s="40"/>
      <c r="D57" s="44"/>
      <c r="E57" s="6">
        <v>132</v>
      </c>
      <c r="F57" s="7" t="s">
        <v>23</v>
      </c>
      <c r="G57" s="9"/>
      <c r="H57" s="9"/>
      <c r="I57" s="9"/>
      <c r="J57" s="9"/>
      <c r="K57" s="9">
        <v>420000</v>
      </c>
      <c r="L57" s="9">
        <v>420000</v>
      </c>
      <c r="M57" s="9">
        <v>420000</v>
      </c>
      <c r="N57" s="9">
        <v>670000</v>
      </c>
      <c r="O57" s="9">
        <v>420000</v>
      </c>
      <c r="P57" s="9"/>
      <c r="Q57" s="9">
        <v>420000</v>
      </c>
      <c r="R57" s="9">
        <v>420000</v>
      </c>
      <c r="S57" s="8">
        <f>SUM(G57:R57)</f>
        <v>3190000</v>
      </c>
      <c r="T57" s="10">
        <v>0</v>
      </c>
      <c r="U57" s="39"/>
      <c r="W57" s="27"/>
    </row>
    <row r="58" spans="1:23" s="26" customFormat="1" ht="21.95" customHeight="1" x14ac:dyDescent="0.25">
      <c r="A58" s="40">
        <v>35</v>
      </c>
      <c r="B58" s="40"/>
      <c r="C58" s="40"/>
      <c r="D58" s="44"/>
      <c r="E58" s="6">
        <v>112</v>
      </c>
      <c r="F58" s="7" t="s">
        <v>25</v>
      </c>
      <c r="G58" s="29">
        <v>970000</v>
      </c>
      <c r="H58" s="29">
        <v>970000</v>
      </c>
      <c r="I58" s="29">
        <v>970000</v>
      </c>
      <c r="J58" s="29">
        <v>970000</v>
      </c>
      <c r="K58" s="29">
        <v>970000</v>
      </c>
      <c r="L58" s="29">
        <v>970000</v>
      </c>
      <c r="M58" s="29">
        <v>970000</v>
      </c>
      <c r="N58" s="29">
        <v>970000</v>
      </c>
      <c r="O58" s="29">
        <v>970000</v>
      </c>
      <c r="P58" s="29">
        <v>970000</v>
      </c>
      <c r="Q58" s="29">
        <v>970000</v>
      </c>
      <c r="R58" s="29">
        <v>970000</v>
      </c>
      <c r="S58" s="8">
        <f t="shared" si="0"/>
        <v>11640000</v>
      </c>
      <c r="T58" s="10"/>
      <c r="U58" s="39"/>
      <c r="W58" s="27"/>
    </row>
    <row r="59" spans="1:23" s="26" customFormat="1" ht="21.95" customHeight="1" x14ac:dyDescent="0.25">
      <c r="A59" s="40">
        <v>23</v>
      </c>
      <c r="B59" s="40"/>
      <c r="C59" s="40">
        <v>1769103</v>
      </c>
      <c r="D59" s="40" t="s">
        <v>30</v>
      </c>
      <c r="E59" s="6">
        <v>112</v>
      </c>
      <c r="F59" s="7" t="s">
        <v>25</v>
      </c>
      <c r="G59" s="29">
        <v>970000</v>
      </c>
      <c r="H59" s="29">
        <v>970000</v>
      </c>
      <c r="I59" s="29">
        <v>970000</v>
      </c>
      <c r="J59" s="29">
        <v>970000</v>
      </c>
      <c r="K59" s="29">
        <v>970000</v>
      </c>
      <c r="L59" s="29">
        <v>970000</v>
      </c>
      <c r="M59" s="29">
        <v>970000</v>
      </c>
      <c r="N59" s="29">
        <v>970000</v>
      </c>
      <c r="O59" s="29">
        <v>970000</v>
      </c>
      <c r="P59" s="29">
        <v>970000</v>
      </c>
      <c r="Q59" s="29">
        <v>970000</v>
      </c>
      <c r="R59" s="29">
        <v>970000</v>
      </c>
      <c r="S59" s="8">
        <f t="shared" si="0"/>
        <v>11640000</v>
      </c>
      <c r="T59" s="10"/>
      <c r="U59" s="39">
        <f>S59+S61+T59+T61</f>
        <v>14630000</v>
      </c>
      <c r="W59" s="27"/>
    </row>
    <row r="60" spans="1:23" s="26" customFormat="1" ht="21.95" customHeight="1" x14ac:dyDescent="0.25">
      <c r="A60" s="40"/>
      <c r="B60" s="40"/>
      <c r="C60" s="40"/>
      <c r="D60" s="40"/>
      <c r="E60" s="6">
        <v>132</v>
      </c>
      <c r="F60" s="7" t="s">
        <v>23</v>
      </c>
      <c r="G60" s="9"/>
      <c r="H60" s="9"/>
      <c r="I60" s="9"/>
      <c r="J60" s="9"/>
      <c r="K60" s="9"/>
      <c r="L60" s="9"/>
      <c r="M60" s="9"/>
      <c r="N60" s="9"/>
      <c r="O60" s="9">
        <v>420000</v>
      </c>
      <c r="P60" s="9"/>
      <c r="Q60" s="9"/>
      <c r="R60" s="9"/>
      <c r="S60" s="8"/>
      <c r="T60" s="10"/>
      <c r="U60" s="39"/>
      <c r="W60" s="27"/>
    </row>
    <row r="61" spans="1:23" s="26" customFormat="1" ht="21.95" customHeight="1" x14ac:dyDescent="0.25">
      <c r="A61" s="40">
        <v>37</v>
      </c>
      <c r="B61" s="40"/>
      <c r="C61" s="40"/>
      <c r="D61" s="40"/>
      <c r="E61" s="6">
        <v>113</v>
      </c>
      <c r="F61" s="7" t="s">
        <v>21</v>
      </c>
      <c r="G61" s="29">
        <v>230000</v>
      </c>
      <c r="H61" s="29">
        <v>230000</v>
      </c>
      <c r="I61" s="29">
        <v>230000</v>
      </c>
      <c r="J61" s="29">
        <v>230000</v>
      </c>
      <c r="K61" s="29">
        <v>230000</v>
      </c>
      <c r="L61" s="29">
        <v>230000</v>
      </c>
      <c r="M61" s="29">
        <v>230000</v>
      </c>
      <c r="N61" s="29">
        <v>230000</v>
      </c>
      <c r="O61" s="29">
        <v>230000</v>
      </c>
      <c r="P61" s="29">
        <v>230000</v>
      </c>
      <c r="Q61" s="29">
        <v>230000</v>
      </c>
      <c r="R61" s="29">
        <v>230000</v>
      </c>
      <c r="S61" s="8">
        <f t="shared" si="0"/>
        <v>2760000</v>
      </c>
      <c r="T61" s="29">
        <v>230000</v>
      </c>
      <c r="U61" s="39"/>
      <c r="W61" s="27"/>
    </row>
    <row r="62" spans="1:23" s="26" customFormat="1" ht="15.75" x14ac:dyDescent="0.25">
      <c r="A62" s="40">
        <v>24</v>
      </c>
      <c r="B62" s="40"/>
      <c r="C62" s="40">
        <v>3189516</v>
      </c>
      <c r="D62" s="40" t="s">
        <v>31</v>
      </c>
      <c r="E62" s="6">
        <v>112</v>
      </c>
      <c r="F62" s="7" t="s">
        <v>25</v>
      </c>
      <c r="G62" s="29">
        <v>970000</v>
      </c>
      <c r="H62" s="29">
        <v>970000</v>
      </c>
      <c r="I62" s="29">
        <v>970000</v>
      </c>
      <c r="J62" s="29">
        <v>970000</v>
      </c>
      <c r="K62" s="29">
        <v>970000</v>
      </c>
      <c r="L62" s="29">
        <v>970000</v>
      </c>
      <c r="M62" s="29">
        <v>970000</v>
      </c>
      <c r="N62" s="29">
        <v>970000</v>
      </c>
      <c r="O62" s="29">
        <v>970000</v>
      </c>
      <c r="P62" s="29">
        <v>970000</v>
      </c>
      <c r="Q62" s="29">
        <v>970000</v>
      </c>
      <c r="R62" s="29">
        <v>970000</v>
      </c>
      <c r="S62" s="8">
        <f t="shared" si="0"/>
        <v>11640000</v>
      </c>
      <c r="T62" s="29">
        <v>970000</v>
      </c>
      <c r="U62" s="39">
        <f>S62+S64+T62+T64</f>
        <v>15600000</v>
      </c>
      <c r="W62" s="27"/>
    </row>
    <row r="63" spans="1:23" s="26" customFormat="1" ht="15.75" x14ac:dyDescent="0.25">
      <c r="A63" s="40"/>
      <c r="B63" s="40"/>
      <c r="C63" s="40"/>
      <c r="D63" s="40"/>
      <c r="E63" s="6">
        <v>132</v>
      </c>
      <c r="F63" s="7" t="s">
        <v>23</v>
      </c>
      <c r="G63" s="29"/>
      <c r="H63" s="29"/>
      <c r="I63" s="29"/>
      <c r="J63" s="29">
        <v>420000</v>
      </c>
      <c r="K63" s="29"/>
      <c r="L63" s="29">
        <v>420000</v>
      </c>
      <c r="M63" s="29">
        <v>420000</v>
      </c>
      <c r="N63" s="29"/>
      <c r="O63" s="29"/>
      <c r="P63" s="29"/>
      <c r="Q63" s="29">
        <v>420000</v>
      </c>
      <c r="R63" s="29"/>
      <c r="S63" s="8">
        <f>SUM(G63:R63)</f>
        <v>1680000</v>
      </c>
      <c r="T63" s="29"/>
      <c r="U63" s="39"/>
      <c r="W63" s="27"/>
    </row>
    <row r="64" spans="1:23" s="26" customFormat="1" ht="15.75" x14ac:dyDescent="0.25">
      <c r="A64" s="40">
        <v>39</v>
      </c>
      <c r="B64" s="40"/>
      <c r="C64" s="40"/>
      <c r="D64" s="40"/>
      <c r="E64" s="6">
        <v>113</v>
      </c>
      <c r="F64" s="7" t="s">
        <v>21</v>
      </c>
      <c r="G64" s="29">
        <v>230000</v>
      </c>
      <c r="H64" s="29">
        <v>230000</v>
      </c>
      <c r="I64" s="29">
        <v>230000</v>
      </c>
      <c r="J64" s="29">
        <v>230000</v>
      </c>
      <c r="K64" s="29">
        <v>230000</v>
      </c>
      <c r="L64" s="29">
        <v>230000</v>
      </c>
      <c r="M64" s="29">
        <v>230000</v>
      </c>
      <c r="N64" s="29">
        <v>230000</v>
      </c>
      <c r="O64" s="29">
        <v>230000</v>
      </c>
      <c r="P64" s="29">
        <v>230000</v>
      </c>
      <c r="Q64" s="29">
        <v>230000</v>
      </c>
      <c r="R64" s="29">
        <v>230000</v>
      </c>
      <c r="S64" s="8">
        <f t="shared" si="0"/>
        <v>2760000</v>
      </c>
      <c r="T64" s="29">
        <v>230000</v>
      </c>
      <c r="U64" s="39"/>
      <c r="W64" s="27"/>
    </row>
    <row r="65" spans="1:23" s="26" customFormat="1" ht="15.75" x14ac:dyDescent="0.25">
      <c r="A65" s="40">
        <v>25</v>
      </c>
      <c r="B65" s="40"/>
      <c r="C65" s="40">
        <v>2806222</v>
      </c>
      <c r="D65" s="40" t="s">
        <v>32</v>
      </c>
      <c r="E65" s="6">
        <v>113</v>
      </c>
      <c r="F65" s="7" t="s">
        <v>21</v>
      </c>
      <c r="G65" s="29">
        <v>230000</v>
      </c>
      <c r="H65" s="29">
        <v>230000</v>
      </c>
      <c r="I65" s="29">
        <v>230000</v>
      </c>
      <c r="J65" s="29">
        <v>230000</v>
      </c>
      <c r="K65" s="29">
        <v>230000</v>
      </c>
      <c r="L65" s="29">
        <v>230000</v>
      </c>
      <c r="M65" s="29">
        <v>230000</v>
      </c>
      <c r="N65" s="29">
        <v>230000</v>
      </c>
      <c r="O65" s="29">
        <v>230000</v>
      </c>
      <c r="P65" s="29">
        <v>230000</v>
      </c>
      <c r="Q65" s="29">
        <v>230000</v>
      </c>
      <c r="R65" s="29">
        <v>230000</v>
      </c>
      <c r="S65" s="8">
        <f t="shared" si="0"/>
        <v>2760000</v>
      </c>
      <c r="T65" s="29">
        <v>230000</v>
      </c>
      <c r="U65" s="39">
        <f>S65+S66+T65+T66</f>
        <v>15600000</v>
      </c>
      <c r="W65" s="27"/>
    </row>
    <row r="66" spans="1:23" s="26" customFormat="1" ht="15.75" x14ac:dyDescent="0.25">
      <c r="A66" s="40">
        <v>41</v>
      </c>
      <c r="B66" s="40"/>
      <c r="C66" s="40"/>
      <c r="D66" s="40"/>
      <c r="E66" s="6">
        <v>112</v>
      </c>
      <c r="F66" s="7" t="s">
        <v>25</v>
      </c>
      <c r="G66" s="29">
        <v>970000</v>
      </c>
      <c r="H66" s="29">
        <v>970000</v>
      </c>
      <c r="I66" s="29">
        <v>970000</v>
      </c>
      <c r="J66" s="29">
        <v>970000</v>
      </c>
      <c r="K66" s="29">
        <v>970000</v>
      </c>
      <c r="L66" s="29">
        <v>970000</v>
      </c>
      <c r="M66" s="29">
        <v>970000</v>
      </c>
      <c r="N66" s="29">
        <v>970000</v>
      </c>
      <c r="O66" s="29">
        <v>970000</v>
      </c>
      <c r="P66" s="29">
        <v>970000</v>
      </c>
      <c r="Q66" s="29">
        <v>970000</v>
      </c>
      <c r="R66" s="29">
        <v>970000</v>
      </c>
      <c r="S66" s="8">
        <f t="shared" si="0"/>
        <v>11640000</v>
      </c>
      <c r="T66" s="29">
        <v>970000</v>
      </c>
      <c r="U66" s="39"/>
    </row>
    <row r="67" spans="1:23" s="26" customFormat="1" ht="15.75" x14ac:dyDescent="0.25">
      <c r="A67" s="40">
        <v>26</v>
      </c>
      <c r="B67" s="40"/>
      <c r="C67" s="40">
        <v>1104673</v>
      </c>
      <c r="D67" s="40" t="s">
        <v>33</v>
      </c>
      <c r="E67" s="6">
        <v>113</v>
      </c>
      <c r="F67" s="7" t="s">
        <v>21</v>
      </c>
      <c r="G67" s="29">
        <v>230000</v>
      </c>
      <c r="H67" s="29">
        <v>230000</v>
      </c>
      <c r="I67" s="29">
        <v>230000</v>
      </c>
      <c r="J67" s="29">
        <v>230000</v>
      </c>
      <c r="K67" s="29">
        <v>230000</v>
      </c>
      <c r="L67" s="29">
        <v>230000</v>
      </c>
      <c r="M67" s="29">
        <v>230000</v>
      </c>
      <c r="N67" s="29">
        <v>230000</v>
      </c>
      <c r="O67" s="29">
        <v>230000</v>
      </c>
      <c r="P67" s="29">
        <v>230000</v>
      </c>
      <c r="Q67" s="29">
        <v>230000</v>
      </c>
      <c r="R67" s="29">
        <v>230000</v>
      </c>
      <c r="S67" s="8">
        <f t="shared" si="0"/>
        <v>2760000</v>
      </c>
      <c r="T67" s="29">
        <v>230000</v>
      </c>
      <c r="U67" s="39">
        <f>S67+S69+T67+T69</f>
        <v>15600000</v>
      </c>
    </row>
    <row r="68" spans="1:23" s="26" customFormat="1" ht="15.75" x14ac:dyDescent="0.25">
      <c r="A68" s="40"/>
      <c r="B68" s="40"/>
      <c r="C68" s="40"/>
      <c r="D68" s="40"/>
      <c r="E68" s="6">
        <v>132</v>
      </c>
      <c r="F68" s="7" t="s">
        <v>23</v>
      </c>
      <c r="G68" s="29"/>
      <c r="H68" s="29"/>
      <c r="I68" s="29"/>
      <c r="J68" s="29"/>
      <c r="K68" s="29"/>
      <c r="L68" s="29"/>
      <c r="M68" s="29"/>
      <c r="N68" s="29"/>
      <c r="O68" s="29"/>
      <c r="P68" s="29">
        <v>420000</v>
      </c>
      <c r="Q68" s="29"/>
      <c r="R68" s="29"/>
      <c r="S68" s="8"/>
      <c r="T68" s="29"/>
      <c r="U68" s="39"/>
    </row>
    <row r="69" spans="1:23" s="26" customFormat="1" ht="15.75" x14ac:dyDescent="0.25">
      <c r="A69" s="40">
        <v>55</v>
      </c>
      <c r="B69" s="40"/>
      <c r="C69" s="40"/>
      <c r="D69" s="40"/>
      <c r="E69" s="6">
        <v>112</v>
      </c>
      <c r="F69" s="7" t="s">
        <v>25</v>
      </c>
      <c r="G69" s="29">
        <v>970000</v>
      </c>
      <c r="H69" s="29">
        <v>970000</v>
      </c>
      <c r="I69" s="29">
        <v>970000</v>
      </c>
      <c r="J69" s="29">
        <v>970000</v>
      </c>
      <c r="K69" s="29">
        <v>970000</v>
      </c>
      <c r="L69" s="29">
        <v>970000</v>
      </c>
      <c r="M69" s="29">
        <v>970000</v>
      </c>
      <c r="N69" s="29">
        <v>970000</v>
      </c>
      <c r="O69" s="29">
        <v>970000</v>
      </c>
      <c r="P69" s="29">
        <v>970000</v>
      </c>
      <c r="Q69" s="29">
        <v>970000</v>
      </c>
      <c r="R69" s="29">
        <v>970000</v>
      </c>
      <c r="S69" s="8">
        <f t="shared" si="0"/>
        <v>11640000</v>
      </c>
      <c r="T69" s="29">
        <v>970000</v>
      </c>
      <c r="U69" s="39"/>
    </row>
    <row r="70" spans="1:23" s="26" customFormat="1" ht="15.75" x14ac:dyDescent="0.25">
      <c r="A70" s="40">
        <v>27</v>
      </c>
      <c r="B70" s="40"/>
      <c r="C70" s="40">
        <v>1913514</v>
      </c>
      <c r="D70" s="40" t="s">
        <v>34</v>
      </c>
      <c r="E70" s="6">
        <v>113</v>
      </c>
      <c r="F70" s="7" t="s">
        <v>21</v>
      </c>
      <c r="G70" s="29">
        <v>230000</v>
      </c>
      <c r="H70" s="29">
        <v>230000</v>
      </c>
      <c r="I70" s="29">
        <v>230000</v>
      </c>
      <c r="J70" s="29">
        <v>230000</v>
      </c>
      <c r="K70" s="29">
        <v>230000</v>
      </c>
      <c r="L70" s="29">
        <v>230000</v>
      </c>
      <c r="M70" s="29">
        <v>230000</v>
      </c>
      <c r="N70" s="29">
        <v>230000</v>
      </c>
      <c r="O70" s="29">
        <v>230000</v>
      </c>
      <c r="P70" s="29">
        <v>230000</v>
      </c>
      <c r="Q70" s="29">
        <v>230000</v>
      </c>
      <c r="R70" s="29">
        <v>230000</v>
      </c>
      <c r="S70" s="8">
        <f t="shared" si="0"/>
        <v>2760000</v>
      </c>
      <c r="T70" s="29">
        <v>230000</v>
      </c>
      <c r="U70" s="39">
        <f>S70+S72+T70+T72</f>
        <v>15600000</v>
      </c>
    </row>
    <row r="71" spans="1:23" s="26" customFormat="1" ht="15.75" x14ac:dyDescent="0.25">
      <c r="A71" s="40"/>
      <c r="B71" s="40"/>
      <c r="C71" s="40"/>
      <c r="D71" s="40"/>
      <c r="E71" s="6">
        <v>132</v>
      </c>
      <c r="F71" s="7" t="s">
        <v>23</v>
      </c>
      <c r="G71" s="29"/>
      <c r="H71" s="29"/>
      <c r="I71" s="29">
        <v>420000</v>
      </c>
      <c r="J71" s="29"/>
      <c r="K71" s="29"/>
      <c r="L71" s="29"/>
      <c r="M71" s="29">
        <v>420000</v>
      </c>
      <c r="N71" s="29"/>
      <c r="O71" s="29">
        <v>420000</v>
      </c>
      <c r="P71" s="29"/>
      <c r="Q71" s="29"/>
      <c r="R71" s="29"/>
      <c r="S71" s="29">
        <f>SUM(F71:R71)</f>
        <v>1260000</v>
      </c>
      <c r="T71" s="29"/>
      <c r="U71" s="39"/>
    </row>
    <row r="72" spans="1:23" s="26" customFormat="1" ht="15.75" x14ac:dyDescent="0.25">
      <c r="A72" s="40">
        <v>56</v>
      </c>
      <c r="B72" s="40"/>
      <c r="C72" s="40"/>
      <c r="D72" s="40"/>
      <c r="E72" s="6">
        <v>112</v>
      </c>
      <c r="F72" s="7" t="s">
        <v>25</v>
      </c>
      <c r="G72" s="29">
        <v>970000</v>
      </c>
      <c r="H72" s="29">
        <v>970000</v>
      </c>
      <c r="I72" s="29">
        <v>970000</v>
      </c>
      <c r="J72" s="29">
        <v>970000</v>
      </c>
      <c r="K72" s="29">
        <v>970000</v>
      </c>
      <c r="L72" s="29">
        <v>970000</v>
      </c>
      <c r="M72" s="29">
        <v>970000</v>
      </c>
      <c r="N72" s="29">
        <v>970000</v>
      </c>
      <c r="O72" s="29">
        <v>970000</v>
      </c>
      <c r="P72" s="29">
        <v>970000</v>
      </c>
      <c r="Q72" s="29">
        <v>970000</v>
      </c>
      <c r="R72" s="29">
        <v>970000</v>
      </c>
      <c r="S72" s="8">
        <f t="shared" si="0"/>
        <v>11640000</v>
      </c>
      <c r="T72" s="29">
        <v>970000</v>
      </c>
      <c r="U72" s="39"/>
    </row>
    <row r="73" spans="1:23" s="26" customFormat="1" ht="15.75" x14ac:dyDescent="0.25">
      <c r="A73" s="51">
        <v>28</v>
      </c>
      <c r="B73" s="40"/>
      <c r="C73" s="40">
        <v>2656107</v>
      </c>
      <c r="D73" s="40" t="s">
        <v>35</v>
      </c>
      <c r="E73" s="6">
        <v>113</v>
      </c>
      <c r="F73" s="7" t="s">
        <v>21</v>
      </c>
      <c r="G73" s="29">
        <v>230000</v>
      </c>
      <c r="H73" s="29">
        <v>230000</v>
      </c>
      <c r="I73" s="29">
        <v>230000</v>
      </c>
      <c r="J73" s="29">
        <v>230000</v>
      </c>
      <c r="K73" s="29">
        <v>230000</v>
      </c>
      <c r="L73" s="29">
        <v>230000</v>
      </c>
      <c r="M73" s="29">
        <v>230000</v>
      </c>
      <c r="N73" s="29">
        <v>230000</v>
      </c>
      <c r="O73" s="29">
        <v>230000</v>
      </c>
      <c r="P73" s="29">
        <v>230000</v>
      </c>
      <c r="Q73" s="29">
        <v>230000</v>
      </c>
      <c r="R73" s="29">
        <v>230000</v>
      </c>
      <c r="S73" s="8">
        <f t="shared" si="0"/>
        <v>2760000</v>
      </c>
      <c r="T73" s="29">
        <v>230000</v>
      </c>
      <c r="U73" s="39">
        <f>S73+S75+T73+T75</f>
        <v>15600000</v>
      </c>
    </row>
    <row r="74" spans="1:23" s="26" customFormat="1" ht="15.75" x14ac:dyDescent="0.25">
      <c r="A74" s="52"/>
      <c r="B74" s="40"/>
      <c r="C74" s="40"/>
      <c r="D74" s="40"/>
      <c r="E74" s="6">
        <v>132</v>
      </c>
      <c r="F74" s="7" t="s">
        <v>23</v>
      </c>
      <c r="G74" s="29"/>
      <c r="H74" s="29"/>
      <c r="I74" s="29"/>
      <c r="J74" s="29"/>
      <c r="K74" s="29"/>
      <c r="L74" s="29"/>
      <c r="M74" s="29"/>
      <c r="N74" s="29"/>
      <c r="O74" s="29">
        <v>200000</v>
      </c>
      <c r="P74" s="29"/>
      <c r="Q74" s="29"/>
      <c r="R74" s="29"/>
      <c r="S74" s="8"/>
      <c r="T74" s="29"/>
      <c r="U74" s="39"/>
    </row>
    <row r="75" spans="1:23" s="26" customFormat="1" ht="15.75" x14ac:dyDescent="0.25">
      <c r="A75" s="53">
        <v>57</v>
      </c>
      <c r="B75" s="40"/>
      <c r="C75" s="40"/>
      <c r="D75" s="40"/>
      <c r="E75" s="6">
        <v>112</v>
      </c>
      <c r="F75" s="7" t="s">
        <v>25</v>
      </c>
      <c r="G75" s="29">
        <v>970000</v>
      </c>
      <c r="H75" s="29">
        <v>970000</v>
      </c>
      <c r="I75" s="29">
        <v>970000</v>
      </c>
      <c r="J75" s="29">
        <v>970000</v>
      </c>
      <c r="K75" s="29">
        <v>970000</v>
      </c>
      <c r="L75" s="29">
        <v>970000</v>
      </c>
      <c r="M75" s="29">
        <v>970000</v>
      </c>
      <c r="N75" s="29">
        <v>970000</v>
      </c>
      <c r="O75" s="29">
        <v>970000</v>
      </c>
      <c r="P75" s="29">
        <v>970000</v>
      </c>
      <c r="Q75" s="29">
        <v>970000</v>
      </c>
      <c r="R75" s="29">
        <v>970000</v>
      </c>
      <c r="S75" s="8">
        <f t="shared" si="0"/>
        <v>11640000</v>
      </c>
      <c r="T75" s="29">
        <v>970000</v>
      </c>
      <c r="U75" s="39"/>
    </row>
    <row r="76" spans="1:23" s="26" customFormat="1" ht="15.75" x14ac:dyDescent="0.25">
      <c r="A76" s="51">
        <v>29</v>
      </c>
      <c r="B76" s="40"/>
      <c r="C76" s="40">
        <v>4175230</v>
      </c>
      <c r="D76" s="40" t="s">
        <v>36</v>
      </c>
      <c r="E76" s="6">
        <v>113</v>
      </c>
      <c r="F76" s="7" t="s">
        <v>21</v>
      </c>
      <c r="G76" s="29">
        <v>230000</v>
      </c>
      <c r="H76" s="29">
        <v>230000</v>
      </c>
      <c r="I76" s="29">
        <v>230000</v>
      </c>
      <c r="J76" s="29">
        <v>230000</v>
      </c>
      <c r="K76" s="29">
        <v>230000</v>
      </c>
      <c r="L76" s="29">
        <v>230000</v>
      </c>
      <c r="M76" s="29">
        <v>230000</v>
      </c>
      <c r="N76" s="29">
        <v>230000</v>
      </c>
      <c r="O76" s="29">
        <v>230000</v>
      </c>
      <c r="P76" s="29">
        <v>230000</v>
      </c>
      <c r="Q76" s="29">
        <v>230000</v>
      </c>
      <c r="R76" s="29">
        <v>230000</v>
      </c>
      <c r="S76" s="8">
        <f t="shared" si="0"/>
        <v>2760000</v>
      </c>
      <c r="T76" s="29">
        <v>230000</v>
      </c>
      <c r="U76" s="39">
        <f>S76+S78+T76+T78</f>
        <v>15600000</v>
      </c>
    </row>
    <row r="77" spans="1:23" s="26" customFormat="1" ht="15.75" x14ac:dyDescent="0.25">
      <c r="A77" s="52"/>
      <c r="B77" s="40"/>
      <c r="C77" s="40"/>
      <c r="D77" s="40"/>
      <c r="E77" s="6">
        <v>132</v>
      </c>
      <c r="F77" s="7" t="s">
        <v>23</v>
      </c>
      <c r="G77" s="29"/>
      <c r="H77" s="29"/>
      <c r="I77" s="29"/>
      <c r="J77" s="29"/>
      <c r="K77" s="29"/>
      <c r="L77" s="29"/>
      <c r="M77" s="29"/>
      <c r="N77" s="29"/>
      <c r="O77" s="29"/>
      <c r="P77" s="29">
        <v>30000</v>
      </c>
      <c r="Q77" s="29"/>
      <c r="R77" s="29"/>
      <c r="S77" s="8"/>
      <c r="T77" s="29"/>
      <c r="U77" s="39"/>
    </row>
    <row r="78" spans="1:23" s="26" customFormat="1" ht="15.75" x14ac:dyDescent="0.25">
      <c r="A78" s="53">
        <v>58</v>
      </c>
      <c r="B78" s="40"/>
      <c r="C78" s="40"/>
      <c r="D78" s="40"/>
      <c r="E78" s="6">
        <v>112</v>
      </c>
      <c r="F78" s="7" t="s">
        <v>25</v>
      </c>
      <c r="G78" s="29">
        <v>970000</v>
      </c>
      <c r="H78" s="29">
        <v>970000</v>
      </c>
      <c r="I78" s="29">
        <v>970000</v>
      </c>
      <c r="J78" s="29">
        <v>970000</v>
      </c>
      <c r="K78" s="29">
        <v>970000</v>
      </c>
      <c r="L78" s="29">
        <v>970000</v>
      </c>
      <c r="M78" s="29">
        <v>970000</v>
      </c>
      <c r="N78" s="29">
        <v>970000</v>
      </c>
      <c r="O78" s="29">
        <v>970000</v>
      </c>
      <c r="P78" s="29">
        <v>970000</v>
      </c>
      <c r="Q78" s="29">
        <v>970000</v>
      </c>
      <c r="R78" s="29">
        <v>970000</v>
      </c>
      <c r="S78" s="8">
        <f t="shared" si="0"/>
        <v>11640000</v>
      </c>
      <c r="T78" s="29">
        <v>970000</v>
      </c>
      <c r="U78" s="39"/>
    </row>
    <row r="79" spans="1:23" s="26" customFormat="1" ht="15.75" x14ac:dyDescent="0.25">
      <c r="A79" s="40">
        <v>30</v>
      </c>
      <c r="B79" s="40"/>
      <c r="C79" s="40">
        <v>2305810</v>
      </c>
      <c r="D79" s="40" t="s">
        <v>37</v>
      </c>
      <c r="E79" s="6">
        <v>112</v>
      </c>
      <c r="F79" s="7" t="s">
        <v>25</v>
      </c>
      <c r="G79" s="29">
        <v>970000</v>
      </c>
      <c r="H79" s="29">
        <v>970000</v>
      </c>
      <c r="I79" s="29">
        <v>970000</v>
      </c>
      <c r="J79" s="29">
        <v>970000</v>
      </c>
      <c r="K79" s="29">
        <v>970000</v>
      </c>
      <c r="L79" s="29">
        <v>970000</v>
      </c>
      <c r="M79" s="29">
        <v>970000</v>
      </c>
      <c r="N79" s="29">
        <v>970000</v>
      </c>
      <c r="O79" s="29">
        <v>970000</v>
      </c>
      <c r="P79" s="29">
        <v>970000</v>
      </c>
      <c r="Q79" s="29">
        <v>970000</v>
      </c>
      <c r="R79" s="29">
        <v>970000</v>
      </c>
      <c r="S79" s="8">
        <f t="shared" si="0"/>
        <v>11640000</v>
      </c>
      <c r="T79" s="29">
        <v>970000</v>
      </c>
      <c r="U79" s="39">
        <f>S79+S81+T79+T81</f>
        <v>15600000</v>
      </c>
    </row>
    <row r="80" spans="1:23" s="26" customFormat="1" ht="15.75" x14ac:dyDescent="0.25">
      <c r="A80" s="40"/>
      <c r="B80" s="40"/>
      <c r="C80" s="40"/>
      <c r="D80" s="40"/>
      <c r="E80" s="6">
        <v>132</v>
      </c>
      <c r="F80" s="7" t="s">
        <v>23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8"/>
      <c r="T80" s="10"/>
      <c r="U80" s="39"/>
    </row>
    <row r="81" spans="1:21" s="26" customFormat="1" ht="15.75" x14ac:dyDescent="0.25">
      <c r="A81" s="40"/>
      <c r="B81" s="40"/>
      <c r="C81" s="40"/>
      <c r="D81" s="40"/>
      <c r="E81" s="6">
        <v>113</v>
      </c>
      <c r="F81" s="7" t="s">
        <v>21</v>
      </c>
      <c r="G81" s="29">
        <v>230000</v>
      </c>
      <c r="H81" s="29">
        <v>230000</v>
      </c>
      <c r="I81" s="29">
        <v>230000</v>
      </c>
      <c r="J81" s="29">
        <v>230000</v>
      </c>
      <c r="K81" s="29">
        <v>230000</v>
      </c>
      <c r="L81" s="29">
        <v>230000</v>
      </c>
      <c r="M81" s="29">
        <v>230000</v>
      </c>
      <c r="N81" s="29">
        <v>230000</v>
      </c>
      <c r="O81" s="29">
        <v>230000</v>
      </c>
      <c r="P81" s="29">
        <v>230000</v>
      </c>
      <c r="Q81" s="29">
        <v>230000</v>
      </c>
      <c r="R81" s="29">
        <v>230000</v>
      </c>
      <c r="S81" s="8">
        <f t="shared" si="0"/>
        <v>2760000</v>
      </c>
      <c r="T81" s="29">
        <v>230000</v>
      </c>
      <c r="U81" s="39"/>
    </row>
    <row r="82" spans="1:21" s="26" customFormat="1" ht="15.75" x14ac:dyDescent="0.25">
      <c r="A82" s="40"/>
      <c r="B82" s="40"/>
      <c r="C82" s="40"/>
      <c r="D82" s="40"/>
      <c r="E82" s="6">
        <v>232</v>
      </c>
      <c r="F82" s="7" t="s">
        <v>23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0"/>
      <c r="T82" s="10"/>
      <c r="U82" s="39">
        <f>S82+S83+T82+T83</f>
        <v>0</v>
      </c>
    </row>
    <row r="83" spans="1:21" s="26" customFormat="1" ht="15.75" x14ac:dyDescent="0.25">
      <c r="A83" s="40"/>
      <c r="B83" s="40"/>
      <c r="C83" s="40"/>
      <c r="D83" s="40"/>
      <c r="E83" s="6">
        <v>145</v>
      </c>
      <c r="F83" s="7" t="s">
        <v>50</v>
      </c>
      <c r="G83" s="9"/>
      <c r="H83" s="9"/>
      <c r="I83" s="9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39"/>
    </row>
    <row r="84" spans="1:21" s="26" customFormat="1" ht="15.75" x14ac:dyDescent="0.25">
      <c r="A84" s="13">
        <v>31</v>
      </c>
      <c r="B84" s="13"/>
      <c r="C84" s="13">
        <v>1812293</v>
      </c>
      <c r="D84" s="13" t="s">
        <v>62</v>
      </c>
      <c r="E84" s="6">
        <v>144</v>
      </c>
      <c r="F84" s="7" t="s">
        <v>40</v>
      </c>
      <c r="G84" s="29">
        <v>500000</v>
      </c>
      <c r="H84" s="29">
        <v>500000</v>
      </c>
      <c r="I84" s="29">
        <v>500000</v>
      </c>
      <c r="J84" s="29">
        <v>500000</v>
      </c>
      <c r="K84" s="29">
        <v>500000</v>
      </c>
      <c r="L84" s="29">
        <v>500000</v>
      </c>
      <c r="M84" s="29">
        <v>500000</v>
      </c>
      <c r="N84" s="29">
        <v>500000</v>
      </c>
      <c r="O84" s="29">
        <v>500000</v>
      </c>
      <c r="P84" s="29">
        <v>500000</v>
      </c>
      <c r="Q84" s="29">
        <v>500000</v>
      </c>
      <c r="R84" s="29">
        <v>500000</v>
      </c>
      <c r="S84" s="17">
        <v>6000000</v>
      </c>
      <c r="T84" s="10"/>
      <c r="U84" s="15">
        <v>8800000</v>
      </c>
    </row>
    <row r="85" spans="1:21" s="26" customFormat="1" ht="15.75" x14ac:dyDescent="0.25">
      <c r="A85" s="13"/>
      <c r="B85" s="13"/>
      <c r="C85" s="13"/>
      <c r="D85" s="13"/>
      <c r="E85" s="6">
        <v>132</v>
      </c>
      <c r="F85" s="7" t="s">
        <v>23</v>
      </c>
      <c r="G85" s="29"/>
      <c r="H85" s="29">
        <v>200000</v>
      </c>
      <c r="I85" s="29">
        <v>200000</v>
      </c>
      <c r="J85" s="10"/>
      <c r="K85" s="29"/>
      <c r="L85" s="10">
        <v>600000</v>
      </c>
      <c r="M85" s="10">
        <v>600000</v>
      </c>
      <c r="N85" s="10"/>
      <c r="O85" s="10">
        <v>400000</v>
      </c>
      <c r="P85" s="29">
        <v>200000</v>
      </c>
      <c r="Q85" s="29"/>
      <c r="R85" s="29">
        <v>200000</v>
      </c>
      <c r="S85" s="8">
        <f>SUM(G85:R85)</f>
        <v>2400000</v>
      </c>
      <c r="T85" s="10"/>
      <c r="U85" s="15"/>
    </row>
    <row r="86" spans="1:21" s="26" customFormat="1" ht="15.75" x14ac:dyDescent="0.25">
      <c r="A86" s="11"/>
      <c r="B86" s="12"/>
      <c r="C86" s="19"/>
      <c r="D86" s="14"/>
      <c r="E86" s="6">
        <v>145</v>
      </c>
      <c r="F86" s="7" t="s">
        <v>50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10"/>
      <c r="T86" s="9">
        <v>0</v>
      </c>
      <c r="U86" s="12">
        <f t="shared" ref="U86" si="5">S86+T86</f>
        <v>0</v>
      </c>
    </row>
    <row r="87" spans="1:21" s="26" customFormat="1" ht="15.75" x14ac:dyDescent="0.25">
      <c r="A87" s="41" t="s">
        <v>49</v>
      </c>
      <c r="B87" s="42"/>
      <c r="C87" s="42"/>
      <c r="D87" s="42"/>
      <c r="E87" s="42"/>
      <c r="F87" s="43"/>
      <c r="G87" s="20">
        <f t="shared" ref="G87:R87" si="6">SUM(G13:G86)</f>
        <v>51286000</v>
      </c>
      <c r="H87" s="20">
        <f t="shared" si="6"/>
        <v>56846000</v>
      </c>
      <c r="I87" s="20">
        <f t="shared" si="6"/>
        <v>51910000</v>
      </c>
      <c r="J87" s="20">
        <f t="shared" si="6"/>
        <v>49180000</v>
      </c>
      <c r="K87" s="20">
        <f t="shared" si="6"/>
        <v>50855000</v>
      </c>
      <c r="L87" s="20">
        <f t="shared" si="6"/>
        <v>50540000</v>
      </c>
      <c r="M87" s="20">
        <f t="shared" si="6"/>
        <v>61862000</v>
      </c>
      <c r="N87" s="20">
        <f t="shared" si="6"/>
        <v>50370000</v>
      </c>
      <c r="O87" s="20">
        <f t="shared" si="6"/>
        <v>52988000</v>
      </c>
      <c r="P87" s="20">
        <f t="shared" si="6"/>
        <v>51840000</v>
      </c>
      <c r="Q87" s="20">
        <f t="shared" si="6"/>
        <v>47820000</v>
      </c>
      <c r="R87" s="20">
        <f t="shared" si="6"/>
        <v>47885000</v>
      </c>
      <c r="S87" s="20">
        <f>SUM(S79:S86)</f>
        <v>22800000</v>
      </c>
      <c r="T87" s="20">
        <f>SUM(T79:T86)</f>
        <v>1200000</v>
      </c>
      <c r="U87" s="12">
        <f>SUM(U13:U86)</f>
        <v>589024000</v>
      </c>
    </row>
    <row r="88" spans="1:21" s="26" customFormat="1" ht="14.25" customHeight="1" x14ac:dyDescent="0.25">
      <c r="A88" s="32"/>
      <c r="B88" s="30"/>
      <c r="C88" s="33"/>
      <c r="D88" s="30"/>
      <c r="E88" s="30"/>
      <c r="F88" s="30"/>
      <c r="G88" s="34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s="26" customFormat="1" ht="14.25" customHeight="1" x14ac:dyDescent="0.25">
      <c r="A89" s="32"/>
      <c r="B89" s="30"/>
      <c r="C89" s="33"/>
      <c r="D89" s="30"/>
      <c r="E89" s="30"/>
      <c r="F89" s="30"/>
      <c r="G89" s="34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s="26" customFormat="1" ht="14.25" customHeight="1" x14ac:dyDescent="0.25">
      <c r="A90" s="35"/>
      <c r="C90" s="36"/>
      <c r="G90" s="37"/>
      <c r="H90" s="38"/>
      <c r="I90" s="38"/>
      <c r="J90" s="38"/>
      <c r="K90" s="38"/>
      <c r="L90" s="38"/>
      <c r="M90" s="38"/>
      <c r="N90" s="38"/>
    </row>
    <row r="91" spans="1:21" s="26" customFormat="1" ht="14.25" customHeight="1" x14ac:dyDescent="0.25">
      <c r="A91" s="35"/>
      <c r="C91" s="36"/>
      <c r="G91" s="37"/>
      <c r="H91" s="38"/>
      <c r="I91" s="38"/>
      <c r="J91" s="38"/>
      <c r="K91" s="38"/>
      <c r="L91" s="38"/>
      <c r="M91" s="38"/>
      <c r="N91" s="38"/>
    </row>
    <row r="92" spans="1:21" s="26" customFormat="1" ht="14.25" customHeight="1" x14ac:dyDescent="0.25">
      <c r="A92" s="35"/>
      <c r="C92" s="36"/>
      <c r="G92" s="37"/>
      <c r="H92" s="38"/>
      <c r="I92" s="38"/>
      <c r="J92" s="38"/>
      <c r="K92" s="38"/>
      <c r="L92" s="38"/>
      <c r="M92" s="38"/>
      <c r="N92" s="38"/>
    </row>
    <row r="93" spans="1:21" s="26" customFormat="1" ht="14.25" customHeight="1" x14ac:dyDescent="0.25">
      <c r="A93" s="35"/>
      <c r="C93" s="36"/>
      <c r="G93" s="37"/>
      <c r="H93" s="38"/>
      <c r="I93" s="38"/>
      <c r="J93" s="38"/>
      <c r="K93" s="38"/>
      <c r="L93" s="38"/>
      <c r="M93" s="38"/>
      <c r="N93" s="38"/>
    </row>
    <row r="94" spans="1:21" s="26" customFormat="1" ht="15" customHeight="1" x14ac:dyDescent="0.25">
      <c r="A94" s="35"/>
      <c r="C94" s="36"/>
      <c r="G94" s="37"/>
      <c r="H94" s="38"/>
      <c r="I94" s="38"/>
      <c r="J94" s="38"/>
      <c r="K94" s="38"/>
      <c r="L94" s="38"/>
      <c r="M94" s="38"/>
      <c r="N94" s="38"/>
    </row>
    <row r="95" spans="1:21" s="26" customFormat="1" ht="14.25" customHeight="1" x14ac:dyDescent="0.25">
      <c r="A95" s="35"/>
      <c r="C95" s="36"/>
      <c r="G95" s="37"/>
      <c r="H95" s="38"/>
      <c r="I95" s="38"/>
      <c r="J95" s="38"/>
      <c r="K95" s="38"/>
      <c r="L95" s="38"/>
      <c r="M95" s="38"/>
      <c r="N95" s="38"/>
    </row>
    <row r="96" spans="1:21" s="26" customFormat="1" ht="14.25" customHeight="1" x14ac:dyDescent="0.25">
      <c r="A96" s="35"/>
      <c r="C96" s="36"/>
      <c r="G96" s="37"/>
      <c r="H96" s="38"/>
      <c r="I96" s="38"/>
      <c r="J96" s="38"/>
      <c r="K96" s="38"/>
      <c r="L96" s="38"/>
      <c r="M96" s="38"/>
      <c r="N96" s="38"/>
    </row>
    <row r="97" spans="1:14" s="26" customFormat="1" ht="14.25" customHeight="1" x14ac:dyDescent="0.25">
      <c r="A97" s="35"/>
      <c r="C97" s="36"/>
      <c r="G97" s="37"/>
      <c r="H97" s="38"/>
      <c r="I97" s="38"/>
      <c r="J97" s="38"/>
      <c r="K97" s="38"/>
      <c r="L97" s="38"/>
      <c r="M97" s="38"/>
      <c r="N97" s="38"/>
    </row>
    <row r="98" spans="1:14" s="26" customFormat="1" ht="15.75" x14ac:dyDescent="0.25">
      <c r="A98" s="35"/>
      <c r="C98" s="36"/>
      <c r="G98" s="37"/>
      <c r="H98" s="38"/>
      <c r="I98" s="38"/>
      <c r="J98" s="38"/>
      <c r="K98" s="38"/>
      <c r="L98" s="38"/>
      <c r="M98" s="38"/>
      <c r="N98" s="38"/>
    </row>
    <row r="99" spans="1:14" s="26" customFormat="1" ht="15.75" x14ac:dyDescent="0.25">
      <c r="A99" s="35"/>
      <c r="C99" s="36"/>
      <c r="G99" s="37"/>
      <c r="H99" s="38"/>
      <c r="I99" s="38"/>
      <c r="J99" s="38"/>
      <c r="K99" s="38"/>
      <c r="L99" s="38"/>
      <c r="M99" s="38"/>
      <c r="N99" s="38"/>
    </row>
    <row r="100" spans="1:14" s="26" customFormat="1" ht="15.75" x14ac:dyDescent="0.25">
      <c r="A100" s="35"/>
      <c r="C100" s="36"/>
      <c r="G100" s="37"/>
      <c r="H100" s="38"/>
      <c r="I100" s="38"/>
      <c r="J100" s="38"/>
      <c r="K100" s="38"/>
      <c r="L100" s="38"/>
      <c r="M100" s="38"/>
      <c r="N100" s="38"/>
    </row>
    <row r="101" spans="1:14" s="26" customFormat="1" ht="15.75" x14ac:dyDescent="0.25">
      <c r="A101" s="35"/>
      <c r="C101" s="36"/>
      <c r="G101" s="37"/>
      <c r="H101" s="38"/>
      <c r="I101" s="38"/>
      <c r="J101" s="38"/>
      <c r="K101" s="38"/>
      <c r="L101" s="38"/>
      <c r="M101" s="38"/>
      <c r="N101" s="38"/>
    </row>
    <row r="102" spans="1:14" s="26" customFormat="1" ht="15.75" x14ac:dyDescent="0.25">
      <c r="A102" s="35"/>
      <c r="C102" s="36"/>
      <c r="G102" s="37"/>
      <c r="H102" s="38"/>
      <c r="I102" s="38"/>
      <c r="J102" s="38"/>
      <c r="K102" s="38"/>
      <c r="L102" s="38"/>
      <c r="M102" s="38"/>
      <c r="N102" s="38"/>
    </row>
    <row r="103" spans="1:14" s="26" customFormat="1" ht="15.75" x14ac:dyDescent="0.25">
      <c r="A103" s="35"/>
      <c r="C103" s="36"/>
      <c r="G103" s="37"/>
      <c r="H103" s="38"/>
      <c r="I103" s="38"/>
      <c r="J103" s="38"/>
      <c r="K103" s="38"/>
      <c r="L103" s="38"/>
      <c r="M103" s="38"/>
      <c r="N103" s="38"/>
    </row>
  </sheetData>
  <mergeCells count="88">
    <mergeCell ref="A10:U10"/>
    <mergeCell ref="A11:U11"/>
    <mergeCell ref="U82:U83"/>
    <mergeCell ref="U70:U72"/>
    <mergeCell ref="U73:U75"/>
    <mergeCell ref="U76:U78"/>
    <mergeCell ref="U79:U81"/>
    <mergeCell ref="U65:U66"/>
    <mergeCell ref="U67:U69"/>
    <mergeCell ref="U56:U58"/>
    <mergeCell ref="A39:A40"/>
    <mergeCell ref="B39:B40"/>
    <mergeCell ref="C39:C40"/>
    <mergeCell ref="A36:A38"/>
    <mergeCell ref="A13:A16"/>
    <mergeCell ref="B13:B16"/>
    <mergeCell ref="U39:U40"/>
    <mergeCell ref="B36:B38"/>
    <mergeCell ref="U30:U31"/>
    <mergeCell ref="C27:C29"/>
    <mergeCell ref="D27:D29"/>
    <mergeCell ref="U27:U29"/>
    <mergeCell ref="C36:C38"/>
    <mergeCell ref="D39:D40"/>
    <mergeCell ref="B27:B29"/>
    <mergeCell ref="A1:U9"/>
    <mergeCell ref="U13:U16"/>
    <mergeCell ref="U17:U19"/>
    <mergeCell ref="U20:U22"/>
    <mergeCell ref="U36:U38"/>
    <mergeCell ref="A20:A22"/>
    <mergeCell ref="B20:B22"/>
    <mergeCell ref="C20:C22"/>
    <mergeCell ref="D20:D22"/>
    <mergeCell ref="A27:A29"/>
    <mergeCell ref="C13:C16"/>
    <mergeCell ref="D13:D16"/>
    <mergeCell ref="A17:A19"/>
    <mergeCell ref="B17:B19"/>
    <mergeCell ref="C17:C19"/>
    <mergeCell ref="D17:D19"/>
    <mergeCell ref="D82:D83"/>
    <mergeCell ref="B56:B58"/>
    <mergeCell ref="B59:B61"/>
    <mergeCell ref="A30:A31"/>
    <mergeCell ref="B30:B31"/>
    <mergeCell ref="C30:C31"/>
    <mergeCell ref="D30:D31"/>
    <mergeCell ref="D73:D75"/>
    <mergeCell ref="C76:C78"/>
    <mergeCell ref="D76:D78"/>
    <mergeCell ref="B67:B69"/>
    <mergeCell ref="A70:A72"/>
    <mergeCell ref="B70:B72"/>
    <mergeCell ref="A73:A75"/>
    <mergeCell ref="B73:B75"/>
    <mergeCell ref="A87:F87"/>
    <mergeCell ref="C56:C58"/>
    <mergeCell ref="A56:A58"/>
    <mergeCell ref="D56:D58"/>
    <mergeCell ref="D59:D61"/>
    <mergeCell ref="C59:C61"/>
    <mergeCell ref="C62:C64"/>
    <mergeCell ref="D62:D64"/>
    <mergeCell ref="C65:C66"/>
    <mergeCell ref="D65:D66"/>
    <mergeCell ref="C67:C69"/>
    <mergeCell ref="D67:D69"/>
    <mergeCell ref="C82:C83"/>
    <mergeCell ref="A82:A83"/>
    <mergeCell ref="B82:B83"/>
    <mergeCell ref="A67:A69"/>
    <mergeCell ref="U59:U61"/>
    <mergeCell ref="U62:U64"/>
    <mergeCell ref="A76:A78"/>
    <mergeCell ref="B76:B78"/>
    <mergeCell ref="A79:A81"/>
    <mergeCell ref="B79:B81"/>
    <mergeCell ref="A59:A61"/>
    <mergeCell ref="A62:A64"/>
    <mergeCell ref="B62:B64"/>
    <mergeCell ref="A65:A66"/>
    <mergeCell ref="B65:B66"/>
    <mergeCell ref="C79:C81"/>
    <mergeCell ref="D79:D81"/>
    <mergeCell ref="C70:C72"/>
    <mergeCell ref="D70:D72"/>
    <mergeCell ref="C73:C75"/>
  </mergeCells>
  <printOptions horizontalCentered="1"/>
  <pageMargins left="0.16" right="0.16" top="0.21" bottom="0.47" header="0.15748031496062992" footer="0.16"/>
  <pageSetup paperSize="9" scale="33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total de asignaciones 7º 5189</vt:lpstr>
      <vt:lpstr>Hoja1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CONAISI</cp:lastModifiedBy>
  <cp:revision/>
  <cp:lastPrinted>2019-01-15T20:13:16Z</cp:lastPrinted>
  <dcterms:created xsi:type="dcterms:W3CDTF">2003-03-07T14:03:57Z</dcterms:created>
  <dcterms:modified xsi:type="dcterms:W3CDTF">2021-01-27T23:50:47Z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a96d6c45-e82b-4225-8670-3b8e51ec523d</vt:lpwstr>
  </property>
</Properties>
</file>